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/>
  <bookViews>
    <workbookView xWindow="0" yWindow="0" windowWidth="28800" windowHeight="12225" activeTab="0"/>
  </bookViews>
  <sheets>
    <sheet name="Instrukce" sheetId="9" r:id="rId1"/>
    <sheet name="Tabulka č.1" sheetId="2" r:id="rId2"/>
    <sheet name="Tabulka č. 2" sheetId="3" r:id="rId3"/>
    <sheet name="Tabulka č. 3" sheetId="4" r:id="rId4"/>
    <sheet name="Tabulka č.4" sheetId="5" r:id="rId5"/>
    <sheet name="Tabulka č. 5" sheetId="6" r:id="rId6"/>
    <sheet name="Tabulka č.6" sheetId="8" r:id="rId7"/>
    <sheet name="NEVYPLŇOVAT" sheetId="7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<sst xmlns="http://schemas.openxmlformats.org/spreadsheetml/2006/main" count="328" uniqueCount="199">
  <si>
    <t xml:space="preserve">     </t>
  </si>
  <si>
    <t>Četnost úklidu</t>
  </si>
  <si>
    <t>Celková cena lokality bez DPH/ měsíc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</si>
  <si>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 xml:space="preserve">Billa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</si>
  <si>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Komenského sady</t>
    </r>
  </si>
  <si>
    <t>8x měsíčně/2x týdně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</si>
  <si>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Tovární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</si>
  <si>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Nerudova x Komorní parčík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</si>
  <si>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park. Sikory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</si>
  <si>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Komenského č.p. 27,29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</si>
  <si>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nábřeží Míru + parčík Moskevská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</si>
  <si>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nábřeží Svobody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</si>
  <si>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Nova a 3 května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</si>
  <si>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 xml:space="preserve"> Dukelská – Na Nivách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</si>
  <si>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Sídliště, (Hornická - Mojská</t>
    </r>
  </si>
  <si>
    <t>4x měsíčně/1x týdně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</si>
  <si>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Sídliště - Hrabinská</t>
    </r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</si>
  <si>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Sídliště (Ostravská x Kopernílková )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</si>
  <si>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Masarykovy sady</t>
    </r>
  </si>
  <si>
    <t>8x měsíčně/2 týdně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</si>
  <si>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Karvinska Perex a parčík Na Lučinách</t>
    </r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</si>
  <si>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Na Olšinách</t>
    </r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</si>
  <si>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Parčík Karvinská  a ul. Karvinská</t>
    </r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</si>
  <si>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ul. U Mlékárny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</si>
  <si>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 xml:space="preserve">ul. Svojsíkova </t>
    </r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</si>
  <si>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ul. Akátová, Studentská, Gymnazijní, Frýdecká a sídliště Frýdecká.</t>
    </r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</si>
  <si>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 xml:space="preserve">Park ul. U Stadionu </t>
    </r>
  </si>
  <si>
    <t>4x měsíčně /1x týdně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</si>
  <si>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Parčík Rozvoj</t>
    </r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</si>
  <si>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Sídliště ONV</t>
    </r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</si>
  <si>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Těšínské Divadlo + ul. Divadelní</t>
    </r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</si>
  <si>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Těšínská přehrada</t>
    </r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</si>
  <si>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Svibice (horní +dolní)</t>
    </r>
  </si>
  <si>
    <t>12x měsíčně/3 x týdně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</si>
  <si>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Parčík u Hřbitova</t>
    </r>
  </si>
  <si>
    <t xml:space="preserve">4 x měsíčně/ 1x týdně </t>
  </si>
  <si>
    <t xml:space="preserve">Čištění zeleně </t>
  </si>
  <si>
    <t>Cena celkem bez DPH/měsíc</t>
  </si>
  <si>
    <t>Havlíčková – Smetanová – Dvořáková Bezručova</t>
  </si>
  <si>
    <t>1x měsíčně</t>
  </si>
  <si>
    <t>Ostravská – Frýdecká – Komenského sady - Tyršova</t>
  </si>
  <si>
    <t>Hlavní třída –Vrchlického -Masarykovy sady</t>
  </si>
  <si>
    <t>Bezručova – Smetanova – Dvořákova – nábř.. Míru</t>
  </si>
  <si>
    <t>Nádražní – Hraniční - Tovární</t>
  </si>
  <si>
    <t xml:space="preserve">1x měsíčně </t>
  </si>
  <si>
    <t>Čapková – Bezručova – Nádražní - Havlíčková</t>
  </si>
  <si>
    <t>Nádražní</t>
  </si>
  <si>
    <t>16x měsíčně/4x týdně</t>
  </si>
  <si>
    <t>Hlavní třída</t>
  </si>
  <si>
    <t>16 měsíčně/4x týdně</t>
  </si>
  <si>
    <t>Moskevská</t>
  </si>
  <si>
    <t>24x měsíčně/6x týdně</t>
  </si>
  <si>
    <t>Čapková</t>
  </si>
  <si>
    <t>Božkova</t>
  </si>
  <si>
    <t>12x měsíčně/3x týdně</t>
  </si>
  <si>
    <t>Pražská</t>
  </si>
  <si>
    <t xml:space="preserve">12x měsíčně/3x týdně </t>
  </si>
  <si>
    <t>nám. ČSA</t>
  </si>
  <si>
    <t>Štefaníková</t>
  </si>
  <si>
    <t>Odboje</t>
  </si>
  <si>
    <t>Sokola Tůmy</t>
  </si>
  <si>
    <t>Vrchlického</t>
  </si>
  <si>
    <t>Masarykovy sady</t>
  </si>
  <si>
    <t>Střelniční</t>
  </si>
  <si>
    <t xml:space="preserve">nábřeží Míru </t>
  </si>
  <si>
    <t>Bezručova</t>
  </si>
  <si>
    <t>Smetanová</t>
  </si>
  <si>
    <t>Dvořáková</t>
  </si>
  <si>
    <t>Havlíčková</t>
  </si>
  <si>
    <t>Čištění aut. zastávek  -  záliv včetně čekárny lokalita</t>
  </si>
  <si>
    <t xml:space="preserve">Svibice </t>
  </si>
  <si>
    <t>1x týdně</t>
  </si>
  <si>
    <t>Svibice – Čáslavská, u pizzerie 1x</t>
  </si>
  <si>
    <t>Pod Zvonek, Svibice, Požární zbrojnice 2x</t>
  </si>
  <si>
    <t>Pod Zvonek- Svibice, Škola MU 1x</t>
  </si>
  <si>
    <t>Nádražní, železniční stanice 2x</t>
  </si>
  <si>
    <t>Nádražní, banka CSOB 1x</t>
  </si>
  <si>
    <t>Hlavní třída 1x</t>
  </si>
  <si>
    <t>Hřbitovní, obchod 2x</t>
  </si>
  <si>
    <t>Hřbitovní – centrální hřbitov 1x</t>
  </si>
  <si>
    <t>Ostravská, nemocnice MHD 2X</t>
  </si>
  <si>
    <t>Slazská, Na Mojském 2</t>
  </si>
  <si>
    <t>Ostravská, Mosty, Přehrada u STK</t>
  </si>
  <si>
    <t>Ostravská , Mosty, Pošta 2x</t>
  </si>
  <si>
    <t>Ostravská , Mistřovice, Na Fibakovce 2x</t>
  </si>
  <si>
    <t>Ostravská, Mistřovice, Rozcestí 2x</t>
  </si>
  <si>
    <t>Ostravská, Stanislavice, u kříže 2x</t>
  </si>
  <si>
    <t>Ostravská, Stanislavice, škola 2x</t>
  </si>
  <si>
    <t>Mistřovice Selská 1x</t>
  </si>
  <si>
    <t>Mistřovice, u šachty,  1x</t>
  </si>
  <si>
    <t>Koňakov 1x</t>
  </si>
  <si>
    <t>Frýdecká, Horní Žukov, rozcestí 2x</t>
  </si>
  <si>
    <t>Frýdecká, Horní Žukov, u Hlaváčů 1x</t>
  </si>
  <si>
    <t>Frýdecká, Dolní Žukov, Blahut 1x</t>
  </si>
  <si>
    <t>Frýdecká, Dolní Žukov, Pod Zelenou 1x</t>
  </si>
  <si>
    <t>Pod Zvonek, Svibice, farma 1x</t>
  </si>
  <si>
    <t>Pod Zvonek, Dolní Žukov, u Vodojemu 1x</t>
  </si>
  <si>
    <t>Ropická, Dolní Žukov, rest. U zvonku 1x</t>
  </si>
  <si>
    <t>Vělopolská, Horní Žukov, Na Kopci 1x</t>
  </si>
  <si>
    <t>Vělopolská, Horní Žukov, škola 2x</t>
  </si>
  <si>
    <t>Lípová, průmyslová zóna 2x</t>
  </si>
  <si>
    <t>Lipová, Mosty, osada Antoníček 2X</t>
  </si>
  <si>
    <t>Jablunkovská, Svibice, rozcestí 2x</t>
  </si>
  <si>
    <t>Třinecká, Baliny 2x</t>
  </si>
  <si>
    <t>Nová Tovární u Walmarku 2x</t>
  </si>
  <si>
    <t>Nová Tovární, sběrna 2x</t>
  </si>
  <si>
    <t>Jablunkovská, Zámeček u CSAD 2x</t>
  </si>
  <si>
    <t>Jablunkovská, Samoobsluha Marie 1x</t>
  </si>
  <si>
    <t>Karvina u PEREXU 1x</t>
  </si>
  <si>
    <t>Karvinská, restaurace Na Brandýše 2x</t>
  </si>
  <si>
    <t>Hrabinská, Delong 2X</t>
  </si>
  <si>
    <t>Hrabinská DDM 1X</t>
  </si>
  <si>
    <t>28. ŘÍJNA 2X</t>
  </si>
  <si>
    <t>Kpt. Jaroše 2x</t>
  </si>
  <si>
    <t>Frýdecká, stadión, MHD 2x</t>
  </si>
  <si>
    <t>Sokolovská, Domov pro seniory 2x</t>
  </si>
  <si>
    <t>2 x týdně</t>
  </si>
  <si>
    <t xml:space="preserve">Čištění schodišť </t>
  </si>
  <si>
    <t xml:space="preserve">úklid skládek </t>
  </si>
  <si>
    <t>Zimní údržba - dle klimatických podmínek</t>
  </si>
  <si>
    <t>z ul. Hlavní do Masarykových sadů</t>
  </si>
  <si>
    <t>nakupní středisko Mojská 4x</t>
  </si>
  <si>
    <t>Koperníková - přístup k MŠ</t>
  </si>
  <si>
    <t>Úvoz 2x schodiště</t>
  </si>
  <si>
    <t>Slovenská 2x</t>
  </si>
  <si>
    <t>Cíhelní směrem k Okružní</t>
  </si>
  <si>
    <t>Cíhelní - k obyt. domu Cíhel. č.15 2x</t>
  </si>
  <si>
    <t>Kysucká- od ZŠ Pod Zvonek k. n. stř.</t>
  </si>
  <si>
    <t>Kysucká - okolí nákupního střediska</t>
  </si>
  <si>
    <t>Jablunkovská u nák. stř. Marie</t>
  </si>
  <si>
    <t>lávka přes dráhu ČD ve Svibici</t>
  </si>
  <si>
    <t>Čáslavská - Příkopa</t>
  </si>
  <si>
    <t>Rozvoj - parčík u kostela 2x</t>
  </si>
  <si>
    <t>Ostravská-škola, sjezdy vedle schod2x</t>
  </si>
  <si>
    <t>Ostravská - přístup k aut. zast. Havíř.</t>
  </si>
  <si>
    <t>Schodiště Úvoz - Úvoz</t>
  </si>
  <si>
    <t>Alšová - přístup na Koperníkovou 2x</t>
  </si>
  <si>
    <t>Souhrn</t>
  </si>
  <si>
    <r>
      <t>Orientační celková plocha  m</t>
    </r>
    <r>
      <rPr>
        <b/>
        <sz val="12"/>
        <color theme="1"/>
        <rFont val="Calibri"/>
        <family val="2"/>
      </rPr>
      <t>²</t>
    </r>
  </si>
  <si>
    <t>Cena celkem bez DPH/ měsíc</t>
  </si>
  <si>
    <t>Čištění chodníků ručně, připadně strojně, včetně likvidace prorůstajíci trávy</t>
  </si>
  <si>
    <t xml:space="preserve">                          Čištění zeleně</t>
  </si>
  <si>
    <t xml:space="preserve">Ostatní lokality </t>
  </si>
  <si>
    <t xml:space="preserve">Vnitrobloky </t>
  </si>
  <si>
    <t>Orientační celková plocha m²</t>
  </si>
  <si>
    <t>Četnost</t>
  </si>
  <si>
    <t>úklid lávek a schodišť</t>
  </si>
  <si>
    <t>úklid parkovacích míst ZTP a ZTPP</t>
  </si>
  <si>
    <t>úklid autobusových zastávek</t>
  </si>
  <si>
    <t>úklid přechodů</t>
  </si>
  <si>
    <t>úklid schodišť</t>
  </si>
  <si>
    <t>Je-li čištění 3 x týdně, bude se uklízet v pondělí, středu a pátek</t>
  </si>
  <si>
    <t>Je-li čištění 4 x týdně, bude se uklízet v pondělí, středu, čtvrtek a v sobotu</t>
  </si>
  <si>
    <t>Je-li čištění  6x týdně, bude se uklízet pondělí - sobota</t>
  </si>
  <si>
    <t>16x měsíčně/ 4x týdně</t>
  </si>
  <si>
    <t>12x měsíčně/ 3 týdně</t>
  </si>
  <si>
    <t>2x měsíčně</t>
  </si>
  <si>
    <t xml:space="preserve">sídliště ul.Frýdecká </t>
  </si>
  <si>
    <t>8x měsíčně /2 týdně</t>
  </si>
  <si>
    <t>Svibice – Slovenská, 3 zastávky</t>
  </si>
  <si>
    <t>cena za jednotku Kč bez DPH</t>
  </si>
  <si>
    <t xml:space="preserve">ostatní práce/ akce města </t>
  </si>
  <si>
    <t>Svibice – Mládežnická 1 zastávka</t>
  </si>
  <si>
    <t>souhrn - tabulka č.1/celková cena</t>
  </si>
  <si>
    <t>souhrn - tabulka č.2/ celková cena</t>
  </si>
  <si>
    <t>souhrn - tabulka č.3/celková cena</t>
  </si>
  <si>
    <t>souhrn - tabulka č.4/celková cena</t>
  </si>
  <si>
    <t>souhrn - tabulka č.5/celková cena</t>
  </si>
  <si>
    <t>souhrn cen všech lokalit</t>
  </si>
  <si>
    <t xml:space="preserve">Tabulka č.1 </t>
  </si>
  <si>
    <t>Tabulka č.2</t>
  </si>
  <si>
    <t>Tabulka č.4</t>
  </si>
  <si>
    <t>Tabulka č.5</t>
  </si>
  <si>
    <t xml:space="preserve">souhrn  </t>
  </si>
  <si>
    <t>souhrn cen/zimní údržba</t>
  </si>
  <si>
    <t>Tabulka č. 6</t>
  </si>
  <si>
    <t>souhrn cen, akce města/úklid skládek</t>
  </si>
  <si>
    <t>souhrn tabulek 1-5</t>
  </si>
  <si>
    <t>cena celkem bez DPH/měsíc</t>
  </si>
  <si>
    <t>ZŠ Ostravská 4 schodiště</t>
  </si>
  <si>
    <t>Ostravská k divadlu 2 schodiště</t>
  </si>
  <si>
    <t>Orientační celková plocha m² - NEVYPLŇOVAT</t>
  </si>
  <si>
    <t xml:space="preserve">               1x týdně</t>
  </si>
  <si>
    <t xml:space="preserve">TECHNICKÁ SPECIFIKACE </t>
  </si>
  <si>
    <t>ČIŠTĚNÍ VEŘEJNÉHO PROSTRANSTVÍ V ČESKÉM TĚŠÍNĚ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</si>
  <si>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Město    centrum (ul. Nádražní, Střelniční, nám. ČSA, parčík za KB, Božka, Bezručova, Smet, Štefan, Viaduktová)</t>
    </r>
  </si>
  <si>
    <t>MJ</t>
  </si>
  <si>
    <t>h</t>
  </si>
  <si>
    <t>souhrn cen</t>
  </si>
  <si>
    <t>souhrn zimní údržba</t>
  </si>
  <si>
    <t>souhrn akce města/úklid skládek</t>
  </si>
  <si>
    <t>HODNOCENÍ</t>
  </si>
  <si>
    <t>souhrn cen čištění dle tabulek 1-5</t>
  </si>
  <si>
    <t>souhrn cen zimní údržba/akce města/úklid skládek</t>
  </si>
  <si>
    <t>Zhotovitel povinen provést čištění chodníku splachováním ručně/strojně s periodicitou 1x měsíčně</t>
  </si>
  <si>
    <t>Předpokládaný měsíční objem (hodin)</t>
  </si>
  <si>
    <t xml:space="preserve"> Cena celkem bez DPH/měsíc</t>
  </si>
  <si>
    <t>DODAVATEL VYPLNÍ POUZE ŽLUTĚ OZNAČENÁ POLE - DO OSTATNÍCH POLÍ NESMÍ ZASAHOVAT</t>
  </si>
  <si>
    <t>Tabulka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</si>
</sst>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Border="1"/>
    <xf numFmtId="0" fontId="0" fillId="0" borderId="9" xfId="0" applyBorder="1"/>
    <xf numFmtId="0" fontId="3" fillId="2" borderId="6" xfId="0" applyFont="1" applyFill="1" applyBorder="1" applyAlignment="1">
      <alignment vertical="center" wrapText="1"/>
    </xf>
    <xf numFmtId="0" fontId="0" fillId="0" borderId="6" xfId="0" applyBorder="1"/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3" fontId="7" fillId="8" borderId="6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0" fillId="10" borderId="7" xfId="0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1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12" borderId="2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12" borderId="3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 wrapText="1"/>
    </xf>
    <xf numFmtId="164" fontId="0" fillId="12" borderId="2" xfId="0" applyNumberFormat="1" applyFill="1" applyBorder="1" applyAlignment="1">
      <alignment horizontal="center" vertical="center"/>
    </xf>
    <xf numFmtId="164" fontId="0" fillId="12" borderId="11" xfId="0" applyNumberFormat="1" applyFill="1" applyBorder="1" applyAlignment="1">
      <alignment horizontal="center" vertical="center"/>
    </xf>
    <xf numFmtId="4" fontId="4" fillId="12" borderId="2" xfId="0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4" fillId="9" borderId="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14" fillId="12" borderId="0" xfId="0" applyFont="1" applyFill="1" applyBorder="1" applyAlignment="1">
      <alignment wrapText="1" shrinkToFit="1"/>
    </xf>
    <xf numFmtId="0" fontId="0" fillId="0" borderId="0" xfId="0" applyFill="1"/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3" xfId="0" applyBorder="1"/>
    <xf numFmtId="0" fontId="0" fillId="0" borderId="11" xfId="0" applyBorder="1"/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0" fillId="0" borderId="14" xfId="0" applyBorder="1"/>
    <xf numFmtId="0" fontId="0" fillId="0" borderId="2" xfId="0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justify" wrapText="1"/>
    </xf>
    <xf numFmtId="0" fontId="8" fillId="0" borderId="7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117E-78C2-45A9-ABBF-8C28B3012596}">
  <dimension ref="A1:A1"/>
  <sheetViews>
    <sheetView tabSelected="1" workbookViewId="0" topLeftCell="A1">
      <selection activeCell="D9" sqref="D9"/>
    </sheetView>
  </sheetViews>
  <sheetFormatPr defaultColWidth="9.140625" defaultRowHeight="15"/>
  <cols>
    <col min="1" max="1" width="113.00390625" style="98" customWidth="1"/>
    <col min="2" max="16384" width="9.140625" style="98" customWidth="1"/>
  </cols>
  <sheetData>
    <row r="1" ht="67.5">
      <c r="A1" s="99" t="s">
        <v>197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workbookViewId="0" topLeftCell="A1">
      <selection activeCell="D10" sqref="D10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47.8515625" style="0" customWidth="1"/>
  </cols>
  <sheetData>
    <row r="1" spans="1:4" ht="15">
      <c r="A1" s="103"/>
      <c r="B1" s="104"/>
      <c r="C1" s="104"/>
      <c r="D1" s="105"/>
    </row>
    <row r="2" spans="1:4" ht="18.75">
      <c r="A2" s="106" t="s">
        <v>183</v>
      </c>
      <c r="B2" s="107"/>
      <c r="C2" s="107"/>
      <c r="D2" s="108"/>
    </row>
    <row r="3" spans="1:4" ht="18.75">
      <c r="A3" s="106" t="s">
        <v>184</v>
      </c>
      <c r="B3" s="107"/>
      <c r="C3" s="107"/>
      <c r="D3" s="108"/>
    </row>
    <row r="4" spans="1:4" ht="15.75" thickBot="1">
      <c r="A4" s="109" t="s">
        <v>0</v>
      </c>
      <c r="B4" s="110"/>
      <c r="C4" s="110"/>
      <c r="D4" s="111"/>
    </row>
    <row r="5" spans="1:4" ht="15.75" thickBot="1">
      <c r="A5" s="21"/>
      <c r="B5" s="22"/>
      <c r="C5" s="22"/>
      <c r="D5" s="23"/>
    </row>
    <row r="6" spans="1:4" ht="19.5" thickBot="1">
      <c r="A6" s="24"/>
      <c r="B6" s="25"/>
      <c r="C6" s="25"/>
      <c r="D6" s="55" t="s">
        <v>169</v>
      </c>
    </row>
    <row r="7" spans="1:4" ht="47.25">
      <c r="A7" s="53" t="s">
        <v>141</v>
      </c>
      <c r="B7" s="54" t="s">
        <v>138</v>
      </c>
      <c r="C7" s="54" t="s">
        <v>1</v>
      </c>
      <c r="D7" s="54" t="s">
        <v>2</v>
      </c>
    </row>
    <row r="8" spans="1:4" ht="15.75" thickBot="1">
      <c r="A8" s="51" t="s">
        <v>3</v>
      </c>
      <c r="B8" s="2">
        <v>1067</v>
      </c>
      <c r="C8" s="11" t="s">
        <v>154</v>
      </c>
      <c r="D8" s="81"/>
    </row>
    <row r="9" spans="1:4" ht="15.75" thickBot="1">
      <c r="A9" s="51" t="s">
        <v>4</v>
      </c>
      <c r="B9" s="3">
        <v>867</v>
      </c>
      <c r="C9" s="11" t="s">
        <v>47</v>
      </c>
      <c r="D9" s="81"/>
    </row>
    <row r="10" spans="1:4" ht="39" thickBot="1">
      <c r="A10" s="51" t="s">
        <v>185</v>
      </c>
      <c r="B10" s="2">
        <v>3500</v>
      </c>
      <c r="C10" s="11" t="s">
        <v>5</v>
      </c>
      <c r="D10" s="81"/>
    </row>
    <row r="11" spans="1:4" ht="15.75" thickBot="1">
      <c r="A11" s="51" t="s">
        <v>6</v>
      </c>
      <c r="B11" s="2">
        <v>1100</v>
      </c>
      <c r="C11" s="11" t="s">
        <v>15</v>
      </c>
      <c r="D11" s="81"/>
    </row>
    <row r="12" spans="1:4" ht="15.75" thickBot="1">
      <c r="A12" s="51" t="s">
        <v>7</v>
      </c>
      <c r="B12" s="3">
        <v>605</v>
      </c>
      <c r="C12" s="11" t="s">
        <v>15</v>
      </c>
      <c r="D12" s="81"/>
    </row>
    <row r="13" spans="1:4" ht="15.75" thickBot="1">
      <c r="A13" s="51" t="s">
        <v>8</v>
      </c>
      <c r="B13" s="2">
        <v>21776</v>
      </c>
      <c r="C13" s="11" t="s">
        <v>54</v>
      </c>
      <c r="D13" s="81"/>
    </row>
    <row r="14" spans="1:4" ht="15.75" thickBot="1">
      <c r="A14" s="51" t="s">
        <v>9</v>
      </c>
      <c r="B14" s="2">
        <v>2405</v>
      </c>
      <c r="C14" s="11" t="s">
        <v>15</v>
      </c>
      <c r="D14" s="81"/>
    </row>
    <row r="15" spans="1:4" ht="15.75" thickBot="1">
      <c r="A15" s="51" t="s">
        <v>10</v>
      </c>
      <c r="B15" s="2">
        <v>17760</v>
      </c>
      <c r="C15" s="11" t="s">
        <v>155</v>
      </c>
      <c r="D15" s="81"/>
    </row>
    <row r="16" spans="1:4" ht="15.75" thickBot="1">
      <c r="A16" s="51" t="s">
        <v>11</v>
      </c>
      <c r="B16" s="2">
        <v>5757</v>
      </c>
      <c r="C16" s="11" t="s">
        <v>54</v>
      </c>
      <c r="D16" s="81"/>
    </row>
    <row r="17" spans="1:4" ht="15.75" thickBot="1">
      <c r="A17" s="51" t="s">
        <v>12</v>
      </c>
      <c r="B17" s="2">
        <v>2157</v>
      </c>
      <c r="C17" s="11" t="s">
        <v>5</v>
      </c>
      <c r="D17" s="81"/>
    </row>
    <row r="18" spans="1:4" ht="15.75" thickBot="1">
      <c r="A18" s="51" t="s">
        <v>13</v>
      </c>
      <c r="B18" s="3">
        <v>190</v>
      </c>
      <c r="C18" s="11" t="s">
        <v>15</v>
      </c>
      <c r="D18" s="81"/>
    </row>
    <row r="19" spans="1:4" ht="15.75" thickBot="1">
      <c r="A19" s="51" t="s">
        <v>14</v>
      </c>
      <c r="B19" s="2">
        <v>42868</v>
      </c>
      <c r="C19" s="11" t="s">
        <v>5</v>
      </c>
      <c r="D19" s="81"/>
    </row>
    <row r="20" spans="1:4" ht="15.75" thickBot="1">
      <c r="A20" s="51" t="s">
        <v>16</v>
      </c>
      <c r="B20" s="2">
        <v>38389</v>
      </c>
      <c r="C20" s="11" t="s">
        <v>5</v>
      </c>
      <c r="D20" s="81"/>
    </row>
    <row r="21" spans="1:4" ht="15.75" thickBot="1">
      <c r="A21" s="51" t="s">
        <v>17</v>
      </c>
      <c r="B21" s="2">
        <v>46695</v>
      </c>
      <c r="C21" s="11" t="s">
        <v>5</v>
      </c>
      <c r="D21" s="81"/>
    </row>
    <row r="22" spans="1:4" ht="15.75" thickBot="1">
      <c r="A22" s="51" t="s">
        <v>18</v>
      </c>
      <c r="B22" s="2">
        <v>15235</v>
      </c>
      <c r="C22" s="11" t="s">
        <v>19</v>
      </c>
      <c r="D22" s="81"/>
    </row>
    <row r="23" spans="1:4" ht="15.75" thickBot="1">
      <c r="A23" s="51" t="s">
        <v>20</v>
      </c>
      <c r="B23" s="2">
        <v>2700</v>
      </c>
      <c r="C23" s="11" t="s">
        <v>156</v>
      </c>
      <c r="D23" s="81"/>
    </row>
    <row r="24" spans="1:4" ht="15.75" thickBot="1">
      <c r="A24" s="51" t="s">
        <v>21</v>
      </c>
      <c r="B24" s="3">
        <v>469</v>
      </c>
      <c r="C24" s="11" t="s">
        <v>156</v>
      </c>
      <c r="D24" s="81"/>
    </row>
    <row r="25" spans="1:4" ht="15.75" thickBot="1">
      <c r="A25" s="51" t="s">
        <v>22</v>
      </c>
      <c r="B25" s="3">
        <v>750</v>
      </c>
      <c r="C25" s="11" t="s">
        <v>156</v>
      </c>
      <c r="D25" s="81"/>
    </row>
    <row r="26" spans="1:4" ht="15.75" thickBot="1">
      <c r="A26" s="51" t="s">
        <v>23</v>
      </c>
      <c r="B26" s="2">
        <v>10227</v>
      </c>
      <c r="C26" s="11" t="s">
        <v>15</v>
      </c>
      <c r="D26" s="81"/>
    </row>
    <row r="27" spans="1:4" ht="15.75" thickBot="1">
      <c r="A27" s="51" t="s">
        <v>24</v>
      </c>
      <c r="B27" s="2">
        <v>8887</v>
      </c>
      <c r="C27" s="11" t="s">
        <v>5</v>
      </c>
      <c r="D27" s="81"/>
    </row>
    <row r="28" spans="1:4" ht="26.25" thickBot="1">
      <c r="A28" s="51" t="s">
        <v>25</v>
      </c>
      <c r="B28" s="2">
        <v>17527</v>
      </c>
      <c r="C28" s="11" t="s">
        <v>156</v>
      </c>
      <c r="D28" s="81"/>
    </row>
    <row r="29" spans="1:4" ht="15.75" thickBot="1">
      <c r="A29" s="51" t="s">
        <v>157</v>
      </c>
      <c r="B29" s="2">
        <v>14607</v>
      </c>
      <c r="C29" s="11" t="s">
        <v>158</v>
      </c>
      <c r="D29" s="81"/>
    </row>
    <row r="30" spans="1:4" ht="19.5" thickBot="1">
      <c r="A30" s="24"/>
      <c r="B30" s="25"/>
      <c r="C30" s="25"/>
      <c r="D30" s="55" t="s">
        <v>169</v>
      </c>
    </row>
    <row r="31" spans="1:4" ht="47.25">
      <c r="A31" s="53" t="s">
        <v>141</v>
      </c>
      <c r="B31" s="54" t="s">
        <v>138</v>
      </c>
      <c r="C31" s="54" t="s">
        <v>1</v>
      </c>
      <c r="D31" s="54" t="s">
        <v>2</v>
      </c>
    </row>
    <row r="32" spans="1:4" ht="15.75" thickBot="1">
      <c r="A32" s="51" t="s">
        <v>26</v>
      </c>
      <c r="B32" s="2">
        <v>29720</v>
      </c>
      <c r="C32" s="11" t="s">
        <v>27</v>
      </c>
      <c r="D32" s="81"/>
    </row>
    <row r="33" spans="1:4" ht="15.75" thickBot="1">
      <c r="A33" s="51" t="s">
        <v>28</v>
      </c>
      <c r="B33" s="2">
        <v>3157</v>
      </c>
      <c r="C33" s="11" t="s">
        <v>27</v>
      </c>
      <c r="D33" s="81"/>
    </row>
    <row r="34" spans="1:4" ht="15.75" thickBot="1">
      <c r="A34" s="51" t="s">
        <v>29</v>
      </c>
      <c r="B34" s="2">
        <v>22192</v>
      </c>
      <c r="C34" s="11" t="s">
        <v>27</v>
      </c>
      <c r="D34" s="81"/>
    </row>
    <row r="35" spans="1:4" ht="15.75" thickBot="1">
      <c r="A35" s="51" t="s">
        <v>30</v>
      </c>
      <c r="B35" s="2">
        <v>9533</v>
      </c>
      <c r="C35" s="11" t="s">
        <v>27</v>
      </c>
      <c r="D35" s="81"/>
    </row>
    <row r="36" spans="1:4" ht="15.75" thickBot="1">
      <c r="A36" s="51" t="s">
        <v>31</v>
      </c>
      <c r="B36" s="10">
        <v>7153</v>
      </c>
      <c r="C36" s="11" t="s">
        <v>156</v>
      </c>
      <c r="D36" s="81"/>
    </row>
    <row r="37" spans="1:4" ht="15.75" thickBot="1">
      <c r="A37" s="51" t="s">
        <v>32</v>
      </c>
      <c r="B37" s="2">
        <v>94147</v>
      </c>
      <c r="C37" s="11" t="s">
        <v>33</v>
      </c>
      <c r="D37" s="81"/>
    </row>
    <row r="38" spans="1:4" ht="15.75" thickBot="1">
      <c r="A38" s="51" t="s">
        <v>34</v>
      </c>
      <c r="B38" s="2">
        <v>18855</v>
      </c>
      <c r="C38" s="11" t="s">
        <v>35</v>
      </c>
      <c r="D38" s="81"/>
    </row>
    <row r="39" spans="1:4" ht="19.5" thickBot="1">
      <c r="A39" s="36" t="s">
        <v>137</v>
      </c>
      <c r="B39" s="37">
        <f>SUM(B8:B38)</f>
        <v>440295</v>
      </c>
      <c r="C39" s="38"/>
      <c r="D39" s="86">
        <f>SUM(D8:D38)</f>
        <v>0</v>
      </c>
    </row>
  </sheetData>
  <mergeCells count="4">
    <mergeCell ref="A1:D1"/>
    <mergeCell ref="A2:D2"/>
    <mergeCell ref="A3:D3"/>
    <mergeCell ref="A4:D4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 topLeftCell="A1">
      <selection activeCell="D10" sqref="D10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47.8515625" style="0" customWidth="1"/>
  </cols>
  <sheetData>
    <row r="1" spans="1:4" ht="19.5" thickBot="1">
      <c r="A1" s="33"/>
      <c r="B1" s="73"/>
      <c r="C1" s="74"/>
      <c r="D1" s="75" t="s">
        <v>170</v>
      </c>
    </row>
    <row r="2" spans="1:4" ht="48" thickBot="1">
      <c r="A2" s="17" t="s">
        <v>36</v>
      </c>
      <c r="B2" s="18" t="s">
        <v>144</v>
      </c>
      <c r="C2" s="18" t="s">
        <v>1</v>
      </c>
      <c r="D2" s="18" t="s">
        <v>37</v>
      </c>
    </row>
    <row r="3" spans="1:4" ht="24" customHeight="1" thickBot="1">
      <c r="A3" s="12" t="s">
        <v>143</v>
      </c>
      <c r="B3" s="3"/>
      <c r="C3" s="11"/>
      <c r="D3" s="11"/>
    </row>
    <row r="4" spans="1:4" ht="24" customHeight="1" thickBot="1">
      <c r="A4" s="51" t="s">
        <v>38</v>
      </c>
      <c r="B4" s="2">
        <v>2700</v>
      </c>
      <c r="C4" s="11" t="s">
        <v>39</v>
      </c>
      <c r="D4" s="81"/>
    </row>
    <row r="5" spans="1:4" ht="24" customHeight="1" thickBot="1">
      <c r="A5" s="51" t="s">
        <v>40</v>
      </c>
      <c r="B5" s="2">
        <v>1439</v>
      </c>
      <c r="C5" s="11" t="s">
        <v>39</v>
      </c>
      <c r="D5" s="81"/>
    </row>
    <row r="6" spans="1:4" ht="24" customHeight="1" thickBot="1">
      <c r="A6" s="51" t="s">
        <v>41</v>
      </c>
      <c r="B6" s="3">
        <v>354</v>
      </c>
      <c r="C6" s="11" t="s">
        <v>39</v>
      </c>
      <c r="D6" s="81"/>
    </row>
    <row r="7" spans="1:4" ht="24" customHeight="1" thickBot="1">
      <c r="A7" s="51" t="s">
        <v>42</v>
      </c>
      <c r="B7" s="2">
        <v>1500</v>
      </c>
      <c r="C7" s="11" t="s">
        <v>39</v>
      </c>
      <c r="D7" s="81"/>
    </row>
    <row r="8" spans="1:4" ht="24" customHeight="1" thickBot="1">
      <c r="A8" s="51" t="s">
        <v>43</v>
      </c>
      <c r="B8" s="2">
        <v>3024</v>
      </c>
      <c r="C8" s="11" t="s">
        <v>44</v>
      </c>
      <c r="D8" s="81"/>
    </row>
    <row r="9" spans="1:4" ht="24" customHeight="1" thickBot="1">
      <c r="A9" s="50" t="s">
        <v>45</v>
      </c>
      <c r="B9" s="4">
        <v>754</v>
      </c>
      <c r="C9" s="52" t="s">
        <v>39</v>
      </c>
      <c r="D9" s="85"/>
    </row>
    <row r="10" spans="1:4" ht="19.5" thickBot="1">
      <c r="A10" s="57" t="s">
        <v>137</v>
      </c>
      <c r="B10" s="58">
        <f>SUM(B4:B9)</f>
        <v>9771</v>
      </c>
      <c r="C10" s="59"/>
      <c r="D10" s="84">
        <f>SUM(D4:D9)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 topLeftCell="A1">
      <selection activeCell="D2" sqref="D2:D3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47.8515625" style="0" customWidth="1"/>
  </cols>
  <sheetData>
    <row r="1" spans="1:4" ht="19.5" thickBot="1">
      <c r="A1" s="26"/>
      <c r="B1" s="27"/>
      <c r="C1" s="28"/>
      <c r="D1" s="26" t="s">
        <v>198</v>
      </c>
    </row>
    <row r="2" spans="1:4" ht="15" customHeight="1">
      <c r="A2" s="115" t="s">
        <v>140</v>
      </c>
      <c r="B2" s="117" t="s">
        <v>138</v>
      </c>
      <c r="C2" s="117" t="s">
        <v>145</v>
      </c>
      <c r="D2" s="117" t="s">
        <v>37</v>
      </c>
    </row>
    <row r="3" spans="1:4" ht="33" customHeight="1" thickBot="1">
      <c r="A3" s="116"/>
      <c r="B3" s="118"/>
      <c r="C3" s="119"/>
      <c r="D3" s="119"/>
    </row>
    <row r="4" spans="1:4" ht="15.75" thickBot="1">
      <c r="A4" s="51" t="s">
        <v>46</v>
      </c>
      <c r="B4" s="2">
        <v>1571</v>
      </c>
      <c r="C4" s="11" t="s">
        <v>47</v>
      </c>
      <c r="D4" s="81"/>
    </row>
    <row r="5" spans="1:4" ht="15.75" thickBot="1">
      <c r="A5" s="51" t="s">
        <v>48</v>
      </c>
      <c r="B5" s="2">
        <v>2021</v>
      </c>
      <c r="C5" s="11" t="s">
        <v>49</v>
      </c>
      <c r="D5" s="81"/>
    </row>
    <row r="6" spans="1:4" ht="15.75" thickBot="1">
      <c r="A6" s="51" t="s">
        <v>50</v>
      </c>
      <c r="B6" s="3">
        <v>132</v>
      </c>
      <c r="C6" s="11" t="s">
        <v>47</v>
      </c>
      <c r="D6" s="81"/>
    </row>
    <row r="7" spans="1:4" ht="15.75" thickBot="1">
      <c r="A7" s="51" t="s">
        <v>52</v>
      </c>
      <c r="B7" s="3">
        <v>604</v>
      </c>
      <c r="C7" s="11" t="s">
        <v>47</v>
      </c>
      <c r="D7" s="81"/>
    </row>
    <row r="8" spans="1:4" ht="15.75" thickBot="1">
      <c r="A8" s="51" t="s">
        <v>53</v>
      </c>
      <c r="B8" s="3">
        <v>715</v>
      </c>
      <c r="C8" s="11" t="s">
        <v>54</v>
      </c>
      <c r="D8" s="81"/>
    </row>
    <row r="9" spans="1:4" ht="15.75" thickBot="1">
      <c r="A9" s="51" t="s">
        <v>55</v>
      </c>
      <c r="B9" s="3">
        <v>750</v>
      </c>
      <c r="C9" s="11" t="s">
        <v>56</v>
      </c>
      <c r="D9" s="81"/>
    </row>
    <row r="10" spans="1:4" ht="15.75" thickBot="1">
      <c r="A10" s="51" t="s">
        <v>57</v>
      </c>
      <c r="B10" s="2">
        <v>8383</v>
      </c>
      <c r="C10" s="11" t="s">
        <v>51</v>
      </c>
      <c r="D10" s="81"/>
    </row>
    <row r="11" spans="1:4" ht="15.75" thickBot="1">
      <c r="A11" s="51" t="s">
        <v>58</v>
      </c>
      <c r="B11" s="2">
        <v>1891</v>
      </c>
      <c r="C11" s="11" t="s">
        <v>47</v>
      </c>
      <c r="D11" s="81"/>
    </row>
    <row r="12" spans="1:4" ht="15.75" thickBot="1">
      <c r="A12" s="51" t="s">
        <v>59</v>
      </c>
      <c r="B12" s="2">
        <v>1236</v>
      </c>
      <c r="C12" s="11" t="s">
        <v>47</v>
      </c>
      <c r="D12" s="81"/>
    </row>
    <row r="13" spans="1:4" ht="15.75" thickBot="1">
      <c r="A13" s="51" t="s">
        <v>60</v>
      </c>
      <c r="B13" s="3">
        <v>779</v>
      </c>
      <c r="C13" s="11" t="s">
        <v>54</v>
      </c>
      <c r="D13" s="81"/>
    </row>
    <row r="14" spans="1:4" ht="15.75" thickBot="1">
      <c r="A14" s="51" t="s">
        <v>61</v>
      </c>
      <c r="B14" s="3">
        <v>249</v>
      </c>
      <c r="C14" s="11" t="s">
        <v>54</v>
      </c>
      <c r="D14" s="81"/>
    </row>
    <row r="15" spans="1:4" ht="15.75" thickBot="1">
      <c r="A15" s="51" t="s">
        <v>62</v>
      </c>
      <c r="B15" s="2">
        <v>1638</v>
      </c>
      <c r="C15" s="11" t="s">
        <v>54</v>
      </c>
      <c r="D15" s="81"/>
    </row>
    <row r="16" spans="1:4" ht="15.75" thickBot="1">
      <c r="A16" s="51" t="s">
        <v>63</v>
      </c>
      <c r="B16" s="2">
        <v>2138</v>
      </c>
      <c r="C16" s="11" t="s">
        <v>54</v>
      </c>
      <c r="D16" s="81"/>
    </row>
    <row r="17" spans="1:4" ht="15.75" thickBot="1">
      <c r="A17" s="51" t="s">
        <v>64</v>
      </c>
      <c r="B17" s="2">
        <v>6541</v>
      </c>
      <c r="C17" s="11" t="s">
        <v>54</v>
      </c>
      <c r="D17" s="81"/>
    </row>
    <row r="18" spans="1:4" ht="15.75" thickBot="1">
      <c r="A18" s="51" t="s">
        <v>65</v>
      </c>
      <c r="B18" s="2">
        <v>1446</v>
      </c>
      <c r="C18" s="11" t="s">
        <v>54</v>
      </c>
      <c r="D18" s="81"/>
    </row>
    <row r="19" spans="1:4" ht="15.75" thickBot="1">
      <c r="A19" s="51" t="s">
        <v>66</v>
      </c>
      <c r="B19" s="2">
        <v>1745</v>
      </c>
      <c r="C19" s="11" t="s">
        <v>54</v>
      </c>
      <c r="D19" s="81"/>
    </row>
    <row r="20" spans="1:4" ht="15.75" thickBot="1">
      <c r="A20" s="51" t="s">
        <v>67</v>
      </c>
      <c r="B20" s="3">
        <v>991</v>
      </c>
      <c r="C20" s="11" t="s">
        <v>54</v>
      </c>
      <c r="D20" s="81"/>
    </row>
    <row r="21" spans="1:4" ht="15.75" thickBot="1">
      <c r="A21" s="51" t="s">
        <v>68</v>
      </c>
      <c r="B21" s="3">
        <v>912</v>
      </c>
      <c r="C21" s="11" t="s">
        <v>54</v>
      </c>
      <c r="D21" s="81"/>
    </row>
    <row r="22" spans="1:4" ht="19.5" thickBot="1">
      <c r="A22" s="16" t="s">
        <v>137</v>
      </c>
      <c r="B22" s="15">
        <f>SUM(B4:B21)</f>
        <v>33742</v>
      </c>
      <c r="C22" s="14"/>
      <c r="D22" s="80">
        <f>SUM(D4:D21)</f>
        <v>0</v>
      </c>
    </row>
    <row r="23" spans="1:4" ht="15.75" thickBot="1">
      <c r="A23" s="112" t="s">
        <v>151</v>
      </c>
      <c r="B23" s="113"/>
      <c r="C23" s="113"/>
      <c r="D23" s="114"/>
    </row>
    <row r="24" spans="1:4" ht="15.75" thickBot="1">
      <c r="A24" s="112" t="s">
        <v>152</v>
      </c>
      <c r="B24" s="113"/>
      <c r="C24" s="113"/>
      <c r="D24" s="114"/>
    </row>
    <row r="25" spans="1:4" ht="15.75" thickBot="1">
      <c r="A25" s="112" t="s">
        <v>153</v>
      </c>
      <c r="B25" s="113"/>
      <c r="C25" s="113"/>
      <c r="D25" s="114"/>
    </row>
    <row r="26" spans="1:4" ht="15.75" thickBot="1">
      <c r="A26" s="112" t="s">
        <v>194</v>
      </c>
      <c r="B26" s="113"/>
      <c r="C26" s="113"/>
      <c r="D26" s="114"/>
    </row>
  </sheetData>
  <mergeCells count="8">
    <mergeCell ref="A26:D26"/>
    <mergeCell ref="A2:A3"/>
    <mergeCell ref="B2:B3"/>
    <mergeCell ref="C2:C3"/>
    <mergeCell ref="D2:D3"/>
    <mergeCell ref="A23:D23"/>
    <mergeCell ref="A24:D24"/>
    <mergeCell ref="A25:D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3"/>
  <sheetViews>
    <sheetView workbookViewId="0" topLeftCell="A1">
      <selection activeCell="D1" sqref="D1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47.8515625" style="0" customWidth="1"/>
  </cols>
  <sheetData>
    <row r="1" spans="1:4" ht="19.5" thickBot="1">
      <c r="A1" s="30"/>
      <c r="B1" s="28"/>
      <c r="C1" s="28"/>
      <c r="D1" s="26" t="s">
        <v>171</v>
      </c>
    </row>
    <row r="2" spans="1:4" ht="63.75" thickBot="1">
      <c r="A2" s="17" t="s">
        <v>69</v>
      </c>
      <c r="B2" s="18" t="s">
        <v>181</v>
      </c>
      <c r="C2" s="18" t="s">
        <v>145</v>
      </c>
      <c r="D2" s="18" t="s">
        <v>139</v>
      </c>
    </row>
    <row r="3" spans="1:4" ht="14.25" customHeight="1" thickBot="1">
      <c r="A3" s="29" t="s">
        <v>70</v>
      </c>
      <c r="B3" s="63"/>
      <c r="C3" s="13" t="s">
        <v>71</v>
      </c>
      <c r="D3" s="81"/>
    </row>
    <row r="4" spans="1:4" ht="14.25" customHeight="1" thickBot="1">
      <c r="A4" s="51" t="s">
        <v>159</v>
      </c>
      <c r="B4" s="64"/>
      <c r="C4" s="11" t="s">
        <v>71</v>
      </c>
      <c r="D4" s="81"/>
    </row>
    <row r="5" spans="1:4" ht="14.25" customHeight="1" thickBot="1">
      <c r="A5" s="51" t="s">
        <v>162</v>
      </c>
      <c r="B5" s="64"/>
      <c r="C5" s="65" t="s">
        <v>116</v>
      </c>
      <c r="D5" s="81"/>
    </row>
    <row r="6" spans="1:4" ht="14.25" customHeight="1" thickBot="1">
      <c r="A6" s="51" t="s">
        <v>72</v>
      </c>
      <c r="B6" s="64"/>
      <c r="C6" s="11" t="s">
        <v>71</v>
      </c>
      <c r="D6" s="81"/>
    </row>
    <row r="7" spans="1:4" ht="14.25" customHeight="1" thickBot="1">
      <c r="A7" s="51" t="s">
        <v>73</v>
      </c>
      <c r="B7" s="64"/>
      <c r="C7" s="11" t="s">
        <v>71</v>
      </c>
      <c r="D7" s="81"/>
    </row>
    <row r="8" spans="1:4" ht="14.25" customHeight="1" thickBot="1">
      <c r="A8" s="51" t="s">
        <v>74</v>
      </c>
      <c r="B8" s="64"/>
      <c r="C8" s="11" t="s">
        <v>71</v>
      </c>
      <c r="D8" s="81"/>
    </row>
    <row r="9" spans="1:4" ht="14.25" customHeight="1" thickBot="1">
      <c r="A9" s="19" t="s">
        <v>142</v>
      </c>
      <c r="B9" s="63"/>
      <c r="C9" s="13" t="s">
        <v>71</v>
      </c>
      <c r="D9" s="83"/>
    </row>
    <row r="10" spans="1:4" ht="14.25" customHeight="1" thickBot="1">
      <c r="A10" s="51" t="s">
        <v>75</v>
      </c>
      <c r="B10" s="64"/>
      <c r="C10" s="11" t="s">
        <v>71</v>
      </c>
      <c r="D10" s="81"/>
    </row>
    <row r="11" spans="1:4" ht="14.25" customHeight="1" thickBot="1">
      <c r="A11" s="51" t="s">
        <v>76</v>
      </c>
      <c r="B11" s="64"/>
      <c r="C11" s="11" t="s">
        <v>71</v>
      </c>
      <c r="D11" s="81"/>
    </row>
    <row r="12" spans="1:4" ht="14.25" customHeight="1" thickBot="1">
      <c r="A12" s="51" t="s">
        <v>77</v>
      </c>
      <c r="B12" s="64"/>
      <c r="C12" s="11" t="s">
        <v>71</v>
      </c>
      <c r="D12" s="81"/>
    </row>
    <row r="13" spans="1:4" ht="14.25" customHeight="1" thickBot="1">
      <c r="A13" s="51" t="s">
        <v>78</v>
      </c>
      <c r="B13" s="64"/>
      <c r="C13" s="11" t="s">
        <v>71</v>
      </c>
      <c r="D13" s="81"/>
    </row>
    <row r="14" spans="1:4" ht="14.25" customHeight="1" thickBot="1">
      <c r="A14" s="51" t="s">
        <v>79</v>
      </c>
      <c r="B14" s="64"/>
      <c r="C14" s="11" t="s">
        <v>71</v>
      </c>
      <c r="D14" s="81"/>
    </row>
    <row r="15" spans="1:4" ht="14.25" customHeight="1" thickBot="1">
      <c r="A15" s="51" t="s">
        <v>80</v>
      </c>
      <c r="B15" s="64"/>
      <c r="C15" s="11" t="s">
        <v>71</v>
      </c>
      <c r="D15" s="81"/>
    </row>
    <row r="16" spans="1:4" ht="14.25" customHeight="1" thickBot="1">
      <c r="A16" s="51" t="s">
        <v>81</v>
      </c>
      <c r="B16" s="64"/>
      <c r="C16" s="11" t="s">
        <v>71</v>
      </c>
      <c r="D16" s="81"/>
    </row>
    <row r="17" spans="1:4" ht="14.25" customHeight="1" thickBot="1">
      <c r="A17" s="51" t="s">
        <v>82</v>
      </c>
      <c r="B17" s="64"/>
      <c r="C17" s="11" t="s">
        <v>71</v>
      </c>
      <c r="D17" s="81"/>
    </row>
    <row r="18" spans="1:4" ht="14.25" customHeight="1" thickBot="1">
      <c r="A18" s="51" t="s">
        <v>83</v>
      </c>
      <c r="B18" s="64"/>
      <c r="C18" s="11" t="s">
        <v>71</v>
      </c>
      <c r="D18" s="81"/>
    </row>
    <row r="19" spans="1:4" ht="14.25" customHeight="1" thickBot="1">
      <c r="A19" s="51" t="s">
        <v>84</v>
      </c>
      <c r="B19" s="64"/>
      <c r="C19" s="11" t="s">
        <v>71</v>
      </c>
      <c r="D19" s="81"/>
    </row>
    <row r="20" spans="1:4" ht="14.25" customHeight="1" thickBot="1">
      <c r="A20" s="51" t="s">
        <v>85</v>
      </c>
      <c r="B20" s="64"/>
      <c r="C20" s="11" t="s">
        <v>71</v>
      </c>
      <c r="D20" s="81"/>
    </row>
    <row r="21" spans="1:4" ht="14.25" customHeight="1" thickBot="1">
      <c r="A21" s="51" t="s">
        <v>86</v>
      </c>
      <c r="B21" s="64"/>
      <c r="C21" s="11" t="s">
        <v>71</v>
      </c>
      <c r="D21" s="81"/>
    </row>
    <row r="22" spans="1:4" ht="14.25" customHeight="1" thickBot="1">
      <c r="A22" s="51" t="s">
        <v>87</v>
      </c>
      <c r="B22" s="64"/>
      <c r="C22" s="11" t="s">
        <v>71</v>
      </c>
      <c r="D22" s="81"/>
    </row>
    <row r="23" spans="1:4" ht="14.25" customHeight="1" thickBot="1">
      <c r="A23" s="51" t="s">
        <v>88</v>
      </c>
      <c r="B23" s="64"/>
      <c r="C23" s="11" t="s">
        <v>71</v>
      </c>
      <c r="D23" s="81"/>
    </row>
    <row r="24" spans="1:4" ht="14.25" customHeight="1" thickBot="1">
      <c r="A24" s="51" t="s">
        <v>89</v>
      </c>
      <c r="B24" s="64"/>
      <c r="C24" s="11" t="s">
        <v>71</v>
      </c>
      <c r="D24" s="81"/>
    </row>
    <row r="25" spans="1:4" ht="14.25" customHeight="1" thickBot="1">
      <c r="A25" s="51" t="s">
        <v>90</v>
      </c>
      <c r="B25" s="64"/>
      <c r="C25" s="11" t="s">
        <v>71</v>
      </c>
      <c r="D25" s="81"/>
    </row>
    <row r="26" spans="1:4" ht="14.25" customHeight="1" thickBot="1">
      <c r="A26" s="51" t="s">
        <v>91</v>
      </c>
      <c r="B26" s="64"/>
      <c r="C26" s="11" t="s">
        <v>71</v>
      </c>
      <c r="D26" s="81"/>
    </row>
    <row r="27" spans="1:4" ht="14.25" customHeight="1" thickBot="1">
      <c r="A27" s="51" t="s">
        <v>92</v>
      </c>
      <c r="B27" s="64"/>
      <c r="C27" s="11" t="s">
        <v>71</v>
      </c>
      <c r="D27" s="81"/>
    </row>
    <row r="28" spans="1:4" ht="21.75" customHeight="1" thickBot="1">
      <c r="A28" s="51" t="s">
        <v>93</v>
      </c>
      <c r="B28" s="64"/>
      <c r="C28" s="11" t="s">
        <v>71</v>
      </c>
      <c r="D28" s="81"/>
    </row>
    <row r="29" spans="1:4" ht="21.75" customHeight="1" thickBot="1">
      <c r="A29" s="51" t="s">
        <v>94</v>
      </c>
      <c r="B29" s="64"/>
      <c r="C29" s="11" t="s">
        <v>71</v>
      </c>
      <c r="D29" s="81"/>
    </row>
    <row r="30" spans="1:4" ht="19.5" thickBot="1">
      <c r="A30" s="30"/>
      <c r="B30" s="28"/>
      <c r="C30" s="28"/>
      <c r="D30" s="26" t="s">
        <v>171</v>
      </c>
    </row>
    <row r="31" spans="1:4" ht="63.75" thickBot="1">
      <c r="A31" s="17" t="s">
        <v>69</v>
      </c>
      <c r="B31" s="18" t="s">
        <v>181</v>
      </c>
      <c r="C31" s="18" t="s">
        <v>145</v>
      </c>
      <c r="D31" s="18" t="s">
        <v>139</v>
      </c>
    </row>
    <row r="32" spans="1:4" ht="15.75" thickBot="1">
      <c r="A32" s="51" t="s">
        <v>95</v>
      </c>
      <c r="B32" s="64"/>
      <c r="C32" s="11" t="s">
        <v>71</v>
      </c>
      <c r="D32" s="81"/>
    </row>
    <row r="33" spans="1:4" ht="15.75" thickBot="1">
      <c r="A33" s="51" t="s">
        <v>96</v>
      </c>
      <c r="B33" s="64"/>
      <c r="C33" s="11" t="s">
        <v>71</v>
      </c>
      <c r="D33" s="81"/>
    </row>
    <row r="34" spans="1:4" ht="15.75" thickBot="1">
      <c r="A34" s="51" t="s">
        <v>97</v>
      </c>
      <c r="B34" s="64"/>
      <c r="C34" s="11" t="s">
        <v>71</v>
      </c>
      <c r="D34" s="81"/>
    </row>
    <row r="35" spans="1:4" ht="15.75" thickBot="1">
      <c r="A35" s="51" t="s">
        <v>98</v>
      </c>
      <c r="B35" s="64"/>
      <c r="C35" s="11" t="s">
        <v>71</v>
      </c>
      <c r="D35" s="81"/>
    </row>
    <row r="36" spans="1:4" ht="15.75" thickBot="1">
      <c r="A36" s="51" t="s">
        <v>99</v>
      </c>
      <c r="B36" s="64"/>
      <c r="C36" s="11" t="s">
        <v>71</v>
      </c>
      <c r="D36" s="81"/>
    </row>
    <row r="37" spans="1:4" ht="15.75" thickBot="1">
      <c r="A37" s="51" t="s">
        <v>100</v>
      </c>
      <c r="B37" s="64"/>
      <c r="C37" s="11" t="s">
        <v>71</v>
      </c>
      <c r="D37" s="81"/>
    </row>
    <row r="38" spans="1:4" ht="15.75" thickBot="1">
      <c r="A38" s="51" t="s">
        <v>101</v>
      </c>
      <c r="B38" s="64"/>
      <c r="C38" s="11" t="s">
        <v>71</v>
      </c>
      <c r="D38" s="81"/>
    </row>
    <row r="39" spans="1:4" ht="15.75" thickBot="1">
      <c r="A39" s="51" t="s">
        <v>102</v>
      </c>
      <c r="B39" s="64"/>
      <c r="C39" s="11" t="s">
        <v>71</v>
      </c>
      <c r="D39" s="81"/>
    </row>
    <row r="40" spans="1:4" ht="15.75" thickBot="1">
      <c r="A40" s="51" t="s">
        <v>103</v>
      </c>
      <c r="B40" s="64"/>
      <c r="C40" s="11" t="s">
        <v>71</v>
      </c>
      <c r="D40" s="81"/>
    </row>
    <row r="41" spans="1:4" ht="15.75" thickBot="1">
      <c r="A41" s="51" t="s">
        <v>104</v>
      </c>
      <c r="B41" s="64"/>
      <c r="C41" s="11" t="s">
        <v>71</v>
      </c>
      <c r="D41" s="81"/>
    </row>
    <row r="42" spans="1:4" ht="15.75" thickBot="1">
      <c r="A42" s="51" t="s">
        <v>105</v>
      </c>
      <c r="B42" s="64"/>
      <c r="C42" s="11" t="s">
        <v>71</v>
      </c>
      <c r="D42" s="81"/>
    </row>
    <row r="43" spans="1:4" ht="15.75" thickBot="1">
      <c r="A43" s="51" t="s">
        <v>106</v>
      </c>
      <c r="B43" s="64"/>
      <c r="C43" s="11" t="s">
        <v>71</v>
      </c>
      <c r="D43" s="81"/>
    </row>
    <row r="44" spans="1:4" ht="15.75" thickBot="1">
      <c r="A44" s="51" t="s">
        <v>107</v>
      </c>
      <c r="B44" s="64"/>
      <c r="C44" s="11" t="s">
        <v>71</v>
      </c>
      <c r="D44" s="81"/>
    </row>
    <row r="45" spans="1:4" ht="15.75" thickBot="1">
      <c r="A45" s="51" t="s">
        <v>108</v>
      </c>
      <c r="B45" s="64"/>
      <c r="C45" s="11" t="s">
        <v>71</v>
      </c>
      <c r="D45" s="81"/>
    </row>
    <row r="46" spans="1:4" ht="15.75" thickBot="1">
      <c r="A46" s="51" t="s">
        <v>109</v>
      </c>
      <c r="B46" s="64"/>
      <c r="C46" s="11" t="s">
        <v>71</v>
      </c>
      <c r="D46" s="81"/>
    </row>
    <row r="47" spans="1:4" ht="15.75" thickBot="1">
      <c r="A47" s="51" t="s">
        <v>110</v>
      </c>
      <c r="B47" s="64"/>
      <c r="C47" s="11" t="s">
        <v>71</v>
      </c>
      <c r="D47" s="81"/>
    </row>
    <row r="48" spans="1:4" ht="15.75" thickBot="1">
      <c r="A48" s="51" t="s">
        <v>111</v>
      </c>
      <c r="B48" s="64"/>
      <c r="C48" s="11" t="s">
        <v>71</v>
      </c>
      <c r="D48" s="81"/>
    </row>
    <row r="49" spans="1:4" ht="15.75" thickBot="1">
      <c r="A49" s="51" t="s">
        <v>112</v>
      </c>
      <c r="B49" s="64"/>
      <c r="C49" s="11" t="s">
        <v>71</v>
      </c>
      <c r="D49" s="81"/>
    </row>
    <row r="50" spans="1:4" ht="15.75" thickBot="1">
      <c r="A50" s="51" t="s">
        <v>113</v>
      </c>
      <c r="B50" s="64"/>
      <c r="C50" s="11" t="s">
        <v>71</v>
      </c>
      <c r="D50" s="81"/>
    </row>
    <row r="51" spans="1:4" ht="15.75" thickBot="1">
      <c r="A51" s="51" t="s">
        <v>114</v>
      </c>
      <c r="B51" s="64"/>
      <c r="C51" s="11" t="s">
        <v>71</v>
      </c>
      <c r="D51" s="81"/>
    </row>
    <row r="52" spans="1:4" ht="15.75" thickBot="1">
      <c r="A52" s="51" t="s">
        <v>115</v>
      </c>
      <c r="B52" s="64"/>
      <c r="C52" s="11" t="s">
        <v>71</v>
      </c>
      <c r="D52" s="81"/>
    </row>
    <row r="53" spans="1:4" ht="19.5" thickBot="1">
      <c r="A53" s="60" t="s">
        <v>137</v>
      </c>
      <c r="B53" s="61">
        <v>2000</v>
      </c>
      <c r="C53" s="62" t="s">
        <v>71</v>
      </c>
      <c r="D53" s="82">
        <f>SUM(D3:D52)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 topLeftCell="A1">
      <selection activeCell="D11" sqref="D11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47.8515625" style="0" customWidth="1"/>
  </cols>
  <sheetData>
    <row r="1" spans="1:4" ht="19.5" thickBot="1">
      <c r="A1" s="31"/>
      <c r="B1" s="32"/>
      <c r="C1" s="32"/>
      <c r="D1" s="33" t="s">
        <v>172</v>
      </c>
    </row>
    <row r="2" spans="1:4" ht="63.75" thickBot="1">
      <c r="A2" s="39" t="s">
        <v>117</v>
      </c>
      <c r="B2" s="40" t="s">
        <v>181</v>
      </c>
      <c r="C2" s="40" t="s">
        <v>145</v>
      </c>
      <c r="D2" s="39" t="s">
        <v>178</v>
      </c>
    </row>
    <row r="3" spans="1:4" ht="15.75" thickBot="1">
      <c r="A3" s="5" t="s">
        <v>120</v>
      </c>
      <c r="B3" s="101"/>
      <c r="C3" s="1" t="s">
        <v>182</v>
      </c>
      <c r="D3" s="88"/>
    </row>
    <row r="4" spans="1:4" ht="15.75" thickBot="1">
      <c r="A4" s="6" t="s">
        <v>179</v>
      </c>
      <c r="B4" s="102"/>
      <c r="C4" s="20" t="s">
        <v>71</v>
      </c>
      <c r="D4" s="89"/>
    </row>
    <row r="5" spans="1:4" ht="15.75" thickBot="1">
      <c r="A5" s="7" t="s">
        <v>180</v>
      </c>
      <c r="B5" s="64"/>
      <c r="C5" s="20" t="s">
        <v>71</v>
      </c>
      <c r="D5" s="89"/>
    </row>
    <row r="6" spans="1:4" ht="15.75" thickBot="1">
      <c r="A6" s="8" t="s">
        <v>121</v>
      </c>
      <c r="B6" s="64"/>
      <c r="C6" s="20" t="s">
        <v>71</v>
      </c>
      <c r="D6" s="89"/>
    </row>
    <row r="7" spans="1:4" ht="15.75" thickBot="1">
      <c r="A7" s="8" t="s">
        <v>136</v>
      </c>
      <c r="B7" s="64"/>
      <c r="C7" s="20" t="s">
        <v>71</v>
      </c>
      <c r="D7" s="89"/>
    </row>
    <row r="8" spans="1:4" ht="15.75" thickBot="1">
      <c r="A8" s="8" t="s">
        <v>122</v>
      </c>
      <c r="B8" s="64"/>
      <c r="C8" s="20" t="s">
        <v>71</v>
      </c>
      <c r="D8" s="89"/>
    </row>
    <row r="9" spans="1:4" ht="15.75" thickBot="1">
      <c r="A9" s="8" t="s">
        <v>123</v>
      </c>
      <c r="B9" s="64"/>
      <c r="C9" s="20" t="s">
        <v>71</v>
      </c>
      <c r="D9" s="89"/>
    </row>
    <row r="10" spans="1:4" ht="15.75" thickBot="1">
      <c r="A10" s="8" t="s">
        <v>124</v>
      </c>
      <c r="B10" s="64"/>
      <c r="C10" s="20" t="s">
        <v>71</v>
      </c>
      <c r="D10" s="89"/>
    </row>
    <row r="11" spans="1:4" ht="15.75" thickBot="1">
      <c r="A11" s="8" t="s">
        <v>125</v>
      </c>
      <c r="B11" s="64"/>
      <c r="C11" s="20" t="s">
        <v>71</v>
      </c>
      <c r="D11" s="89"/>
    </row>
    <row r="12" spans="1:4" ht="15.75" thickBot="1">
      <c r="A12" s="8" t="s">
        <v>126</v>
      </c>
      <c r="B12" s="64"/>
      <c r="C12" s="20" t="s">
        <v>71</v>
      </c>
      <c r="D12" s="89"/>
    </row>
    <row r="13" spans="1:4" ht="15.75" thickBot="1">
      <c r="A13" s="8" t="s">
        <v>127</v>
      </c>
      <c r="B13" s="64"/>
      <c r="C13" s="20" t="s">
        <v>71</v>
      </c>
      <c r="D13" s="89"/>
    </row>
    <row r="14" spans="1:4" ht="15.75" thickBot="1">
      <c r="A14" s="8" t="s">
        <v>128</v>
      </c>
      <c r="B14" s="64"/>
      <c r="C14" s="20" t="s">
        <v>71</v>
      </c>
      <c r="D14" s="89"/>
    </row>
    <row r="15" spans="1:4" ht="15.75" thickBot="1">
      <c r="A15" s="8" t="s">
        <v>129</v>
      </c>
      <c r="B15" s="64"/>
      <c r="C15" s="20" t="s">
        <v>71</v>
      </c>
      <c r="D15" s="89"/>
    </row>
    <row r="16" spans="1:4" ht="15.75" thickBot="1">
      <c r="A16" s="8" t="s">
        <v>130</v>
      </c>
      <c r="B16" s="64"/>
      <c r="C16" s="20" t="s">
        <v>71</v>
      </c>
      <c r="D16" s="89"/>
    </row>
    <row r="17" spans="1:4" ht="15.75" thickBot="1">
      <c r="A17" s="8" t="s">
        <v>131</v>
      </c>
      <c r="B17" s="64"/>
      <c r="C17" s="20" t="s">
        <v>71</v>
      </c>
      <c r="D17" s="89"/>
    </row>
    <row r="18" spans="1:4" ht="15.75" thickBot="1">
      <c r="A18" s="8" t="s">
        <v>132</v>
      </c>
      <c r="B18" s="64"/>
      <c r="C18" s="20" t="s">
        <v>71</v>
      </c>
      <c r="D18" s="89"/>
    </row>
    <row r="19" spans="1:4" ht="15.75" thickBot="1">
      <c r="A19" s="8" t="s">
        <v>133</v>
      </c>
      <c r="B19" s="64"/>
      <c r="C19" s="20" t="s">
        <v>71</v>
      </c>
      <c r="D19" s="89"/>
    </row>
    <row r="20" spans="1:4" ht="15.75" thickBot="1">
      <c r="A20" s="8" t="s">
        <v>134</v>
      </c>
      <c r="B20" s="64"/>
      <c r="C20" s="20" t="s">
        <v>71</v>
      </c>
      <c r="D20" s="89"/>
    </row>
    <row r="21" spans="1:4" ht="15.75" thickBot="1">
      <c r="A21" s="34" t="s">
        <v>135</v>
      </c>
      <c r="B21" s="64"/>
      <c r="C21" s="35" t="s">
        <v>71</v>
      </c>
      <c r="D21" s="90"/>
    </row>
    <row r="22" spans="1:4" ht="21.75" thickBot="1">
      <c r="A22" s="46" t="s">
        <v>173</v>
      </c>
      <c r="B22" s="56"/>
      <c r="C22" s="76" t="s">
        <v>71</v>
      </c>
      <c r="D22" s="87">
        <f>SUM(D3:D21)</f>
        <v>0</v>
      </c>
    </row>
    <row r="32" ht="15">
      <c r="D32" s="10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 topLeftCell="A1">
      <selection activeCell="E1" sqref="E1"/>
    </sheetView>
  </sheetViews>
  <sheetFormatPr defaultColWidth="9.140625" defaultRowHeight="15"/>
  <cols>
    <col min="1" max="1" width="37.421875" style="0" customWidth="1"/>
    <col min="2" max="2" width="15.8515625" style="0" customWidth="1"/>
    <col min="3" max="3" width="21.57421875" style="0" customWidth="1"/>
    <col min="4" max="4" width="21.8515625" style="0" customWidth="1"/>
    <col min="5" max="5" width="30.140625" style="0" bestFit="1" customWidth="1"/>
  </cols>
  <sheetData>
    <row r="1" spans="1:5" ht="19.5" thickBot="1">
      <c r="A1" s="47"/>
      <c r="B1" s="47"/>
      <c r="C1" s="31"/>
      <c r="D1" s="48"/>
      <c r="E1" s="49" t="s">
        <v>175</v>
      </c>
    </row>
    <row r="2" spans="1:5" ht="32.25" thickBot="1">
      <c r="A2" s="71" t="s">
        <v>119</v>
      </c>
      <c r="B2" s="39" t="s">
        <v>186</v>
      </c>
      <c r="C2" s="40" t="s">
        <v>160</v>
      </c>
      <c r="D2" s="97" t="s">
        <v>195</v>
      </c>
      <c r="E2" s="72" t="s">
        <v>196</v>
      </c>
    </row>
    <row r="3" spans="1:5" ht="15.75" thickBot="1">
      <c r="A3" s="9" t="s">
        <v>149</v>
      </c>
      <c r="B3" s="77" t="s">
        <v>187</v>
      </c>
      <c r="C3" s="91"/>
      <c r="D3" s="94">
        <v>60</v>
      </c>
      <c r="E3" s="11">
        <f>C3*D3</f>
        <v>0</v>
      </c>
    </row>
    <row r="4" spans="1:5" ht="15.75" thickBot="1">
      <c r="A4" s="9" t="s">
        <v>148</v>
      </c>
      <c r="B4" s="77" t="s">
        <v>187</v>
      </c>
      <c r="C4" s="91"/>
      <c r="D4" s="94">
        <v>60</v>
      </c>
      <c r="E4" s="11">
        <f>C4*D4</f>
        <v>0</v>
      </c>
    </row>
    <row r="5" spans="1:5" ht="15.75" thickBot="1">
      <c r="A5" s="9" t="s">
        <v>147</v>
      </c>
      <c r="B5" s="77" t="s">
        <v>187</v>
      </c>
      <c r="C5" s="91"/>
      <c r="D5" s="94">
        <v>60</v>
      </c>
      <c r="E5" s="11">
        <f>C5*D5</f>
        <v>0</v>
      </c>
    </row>
    <row r="6" spans="1:5" ht="15.75" thickBot="1">
      <c r="A6" s="9" t="s">
        <v>146</v>
      </c>
      <c r="B6" s="77" t="s">
        <v>187</v>
      </c>
      <c r="C6" s="91"/>
      <c r="D6" s="94">
        <v>60</v>
      </c>
      <c r="E6" s="11">
        <f>C6*D6</f>
        <v>0</v>
      </c>
    </row>
    <row r="7" spans="1:5" ht="15.75" thickBot="1">
      <c r="A7" s="9" t="s">
        <v>150</v>
      </c>
      <c r="B7" s="77" t="s">
        <v>187</v>
      </c>
      <c r="C7" s="91"/>
      <c r="D7" s="94">
        <v>60</v>
      </c>
      <c r="E7" s="11">
        <f>C7*D7</f>
        <v>0</v>
      </c>
    </row>
    <row r="8" spans="1:5" ht="19.5" thickBot="1">
      <c r="A8" s="41" t="s">
        <v>174</v>
      </c>
      <c r="B8" s="78"/>
      <c r="C8" s="42"/>
      <c r="D8" s="95"/>
      <c r="E8" s="38">
        <f>SUM(E3:E7)</f>
        <v>0</v>
      </c>
    </row>
    <row r="9" spans="1:5" ht="16.5" thickBot="1">
      <c r="A9" s="43" t="s">
        <v>161</v>
      </c>
      <c r="B9" s="77" t="s">
        <v>187</v>
      </c>
      <c r="C9" s="91"/>
      <c r="D9" s="94">
        <v>40</v>
      </c>
      <c r="E9" s="11">
        <f>C9*D9</f>
        <v>0</v>
      </c>
    </row>
    <row r="10" spans="1:5" ht="16.5" thickBot="1">
      <c r="A10" s="43" t="s">
        <v>118</v>
      </c>
      <c r="B10" s="77" t="s">
        <v>187</v>
      </c>
      <c r="C10" s="91"/>
      <c r="D10" s="94">
        <v>40</v>
      </c>
      <c r="E10" s="11">
        <f>C10*D10</f>
        <v>0</v>
      </c>
    </row>
    <row r="11" spans="1:5" ht="16.5" thickBot="1">
      <c r="A11" s="44" t="s">
        <v>176</v>
      </c>
      <c r="B11" s="79"/>
      <c r="C11" s="45"/>
      <c r="D11" s="96"/>
      <c r="E11" s="70">
        <f>SUM(E9:E10)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 topLeftCell="A1">
      <selection activeCell="B2" sqref="B2"/>
    </sheetView>
  </sheetViews>
  <sheetFormatPr defaultColWidth="9.140625" defaultRowHeight="15"/>
  <cols>
    <col min="1" max="1" width="59.28125" style="0" customWidth="1"/>
    <col min="2" max="2" width="47.8515625" style="0" customWidth="1"/>
  </cols>
  <sheetData>
    <row r="1" spans="1:2" ht="24.75" customHeight="1" thickBot="1">
      <c r="A1" s="66" t="s">
        <v>177</v>
      </c>
      <c r="B1" s="66" t="s">
        <v>178</v>
      </c>
    </row>
    <row r="2" spans="1:2" ht="15.75" thickBot="1">
      <c r="A2" s="7" t="s">
        <v>163</v>
      </c>
      <c r="B2" s="69">
        <f>'Tabulka č.1'!D39</f>
        <v>0</v>
      </c>
    </row>
    <row r="3" spans="1:2" ht="15.75" thickBot="1">
      <c r="A3" s="7" t="s">
        <v>164</v>
      </c>
      <c r="B3" s="69">
        <f>'Tabulka č. 2'!D10</f>
        <v>0</v>
      </c>
    </row>
    <row r="4" spans="1:2" ht="15.75" thickBot="1">
      <c r="A4" s="7" t="s">
        <v>165</v>
      </c>
      <c r="B4" s="69">
        <f>'Tabulka č. 3'!D22</f>
        <v>0</v>
      </c>
    </row>
    <row r="5" spans="1:2" ht="15.75" thickBot="1">
      <c r="A5" s="7" t="s">
        <v>166</v>
      </c>
      <c r="B5" s="69">
        <f>'Tabulka č.4'!D53</f>
        <v>0</v>
      </c>
    </row>
    <row r="6" spans="1:2" ht="15.75" thickBot="1">
      <c r="A6" s="7" t="s">
        <v>167</v>
      </c>
      <c r="B6" s="69">
        <f>'Tabulka č. 5'!D22</f>
        <v>0</v>
      </c>
    </row>
    <row r="7" spans="1:2" ht="19.5" thickBot="1">
      <c r="A7" s="68" t="s">
        <v>168</v>
      </c>
      <c r="B7" s="67">
        <f>SUM(B2:B6)</f>
        <v>0</v>
      </c>
    </row>
    <row r="8" ht="15.75" thickBot="1"/>
    <row r="9" spans="1:2" ht="19.5" thickBot="1">
      <c r="A9" s="66" t="s">
        <v>189</v>
      </c>
      <c r="B9" s="66"/>
    </row>
    <row r="10" spans="1:2" ht="19.5" thickBot="1">
      <c r="A10" s="92" t="s">
        <v>188</v>
      </c>
      <c r="B10" s="93">
        <f>'Tabulka č.6'!E8</f>
        <v>0</v>
      </c>
    </row>
    <row r="11" spans="1:2" ht="19.5" thickBot="1">
      <c r="A11" s="66" t="s">
        <v>190</v>
      </c>
      <c r="B11" s="66"/>
    </row>
    <row r="12" spans="1:2" ht="19.5" thickBot="1">
      <c r="A12" s="92" t="s">
        <v>188</v>
      </c>
      <c r="B12" s="93">
        <f>'Tabulka č.6'!E11</f>
        <v>0</v>
      </c>
    </row>
    <row r="13" ht="15.75" thickBot="1"/>
    <row r="14" spans="1:2" ht="19.5" thickBot="1">
      <c r="A14" s="66" t="s">
        <v>191</v>
      </c>
      <c r="B14" s="66"/>
    </row>
    <row r="15" spans="1:2" ht="19.5" thickBot="1">
      <c r="A15" s="92" t="s">
        <v>192</v>
      </c>
      <c r="B15" s="93">
        <f>B7*8</f>
        <v>0</v>
      </c>
    </row>
    <row r="16" spans="1:2" ht="19.5" thickBot="1">
      <c r="A16" s="92" t="s">
        <v>193</v>
      </c>
      <c r="B16" s="93">
        <f>(B10*4)+(B12*12)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Cichy Stanislav</dc:creator>
  <cp:keywords/>
  <dc:description/>
  <cp:lastModifiedBy>JS</cp:lastModifiedBy>
  <cp:lastPrinted>2018-08-07T20:20:09Z</cp:lastPrinted>
  <dcterms:created xsi:type="dcterms:W3CDTF">2018-07-17T10:11:36Z</dcterms:created>
  <dcterms:modified xsi:type="dcterms:W3CDTF">2018-11-13T08:22:52Z</dcterms:modified>
  <cp:category/>
  <cp:version/>
  <cp:contentType/>
  <cp:contentStatus/>
</cp:coreProperties>
</file>