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840" activeTab="0"/>
  </bookViews>
  <sheets>
    <sheet name="ČESKÝ TĚŠÍN" sheetId="16" r:id="rId1"/>
    <sheet name="VV_pol.č.1" sheetId="17" r:id="rId2"/>
    <sheet name="VV_pol.č.2" sheetId="18" r:id="rId3"/>
    <sheet name="VV_pol.č.3" sheetId="19" r:id="rId4"/>
    <sheet name="VV_pol.č.4" sheetId="20" r:id="rId5"/>
    <sheet name="VV_pol.č.6" sheetId="22" r:id="rId6"/>
    <sheet name="VV_pol.č.7" sheetId="23" r:id="rId7"/>
    <sheet name="VV_pol.č.10" sheetId="26" r:id="rId8"/>
    <sheet name="VV_pol.č.11" sheetId="27" r:id="rId9"/>
    <sheet name="VV_pol.č.13" sheetId="29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<sst xmlns="http://schemas.openxmlformats.org/spreadsheetml/2006/main" count="401" uniqueCount="143">
  <si>
    <t>Místo :</t>
  </si>
  <si>
    <t>Zadavatel :</t>
  </si>
  <si>
    <t>Uchazeč :</t>
  </si>
  <si>
    <t>Projektant :</t>
  </si>
  <si>
    <t>Cena bez DPH</t>
  </si>
  <si>
    <t>Stavba :</t>
  </si>
  <si>
    <t>PČ</t>
  </si>
  <si>
    <t>Popis</t>
  </si>
  <si>
    <t>MJ</t>
  </si>
  <si>
    <t>J.cena</t>
  </si>
  <si>
    <t>Nástupní lávka</t>
  </si>
  <si>
    <t>Modul A6</t>
  </si>
  <si>
    <t>Žebřík</t>
  </si>
  <si>
    <t>Kruh</t>
  </si>
  <si>
    <t>Vazák</t>
  </si>
  <si>
    <t>Zábradlí</t>
  </si>
  <si>
    <t>ks</t>
  </si>
  <si>
    <t>kpt</t>
  </si>
  <si>
    <t>dle D.1.1.23.ZÁBRADLÍ - ocelové konstrukce - sestava PM - rozpis materiálů uveden ve výkrese</t>
  </si>
  <si>
    <t>Kotvení</t>
  </si>
  <si>
    <t>dle D.1.1.36 - VYSTROJENÍ - ŽEBŘÍK -  tvarové provedení a rozpis materiálů uveden ve výkrese</t>
  </si>
  <si>
    <t>záchranný kruh - certifikace M.E.D.</t>
  </si>
  <si>
    <t>dle D.1.1.6.Plovoucí modul A6 - základní parametry,
ocelová konstrukce dle D.1.1.13., výdřevy dle D.1.1.27</t>
  </si>
  <si>
    <t>dle D.1.1.37 VYSTOJENÍ - PANT</t>
  </si>
  <si>
    <t>Pant</t>
  </si>
  <si>
    <t>MN</t>
  </si>
  <si>
    <t>Datum :</t>
  </si>
  <si>
    <t>dle D.1.1.8.Plovoucí modul O1 - základní parametry,
ocelová konstrukce dle D.1.1.15., ocelová konstrukce vystrojení dle D.1.1.18., výdřevy dle D.1.1.29, nástavba dle D.1.1.44.</t>
  </si>
  <si>
    <t>Informační deska</t>
  </si>
  <si>
    <t>dle D.1.1.40. VYSTROJENÍ - INFORMAČNÍ DESKA - rozpis materiálů uveden ve výkrese</t>
  </si>
  <si>
    <t>Spojovací tyč</t>
  </si>
  <si>
    <t>dle D.1.1.39. VYSTROJENÍ - SPOJOVACÍ TYČ - rozpis materiálů uveden ve výkrese</t>
  </si>
  <si>
    <t>Modul A4</t>
  </si>
  <si>
    <t xml:space="preserve">Cena s DPH </t>
  </si>
  <si>
    <t>Celková cena</t>
  </si>
  <si>
    <t>Cena s DPH</t>
  </si>
  <si>
    <t>usazení na vodní hladinu, montáž</t>
  </si>
  <si>
    <t>Doprava,manipulace a instalace</t>
  </si>
  <si>
    <t>POLOŽKOVÝ ROZPOČET</t>
  </si>
  <si>
    <t xml:space="preserve">dle D.1.1.7.Plovoucí modul A4 - základní parametry,
ocelová konstrukce dle D.1.1.14., výdřevy dle D.1.1.28, připojovací modul S45 D.1.1.21 a spojovací tyč D.1.1.39       </t>
  </si>
  <si>
    <t xml:space="preserve"> </t>
  </si>
  <si>
    <t xml:space="preserve">Plovoucí molo </t>
  </si>
  <si>
    <t>Český Těšín</t>
  </si>
  <si>
    <t>město Český Těšín</t>
  </si>
  <si>
    <t>Modul O1 (L levý/P pravý)</t>
  </si>
  <si>
    <t>Modul U</t>
  </si>
  <si>
    <t>Nástavba 01 (L/P)</t>
  </si>
  <si>
    <t>kotvení do betonu dle D.1.1.34 - rozpis materiálů uveden ve výkrese</t>
  </si>
  <si>
    <t>ukončení sestavy dle D.1.1.12</t>
  </si>
  <si>
    <t>vazák - dle plavidel</t>
  </si>
  <si>
    <t>dle D.1.1.44. Nástavba - 01 - otevřené hnízdo - rozpis materiálů uveden ve výkrese - dřevěný materiál bude nahrazen WPC ve stejné barvě jako pochozí paluba, stolek a stoličky taktéž ( odůvodněná změna PD z hlediska snížení nákladů na údržbu)</t>
  </si>
  <si>
    <t>principielně dle D.1.1.42 - provedení dle zvyklostí zhotovitele pro dané plovoucí zařízení a uspořádání břehové partie</t>
  </si>
  <si>
    <t>VÝKAZ VÝMĚR POLOŽKY Č. 1</t>
  </si>
  <si>
    <t>Prkno WPC - plný profil</t>
  </si>
  <si>
    <t>Lať HDPE Recyklat</t>
  </si>
  <si>
    <t>jäkl</t>
  </si>
  <si>
    <t>CELKEM</t>
  </si>
  <si>
    <t>ROZMĚR</t>
  </si>
  <si>
    <t>POL</t>
  </si>
  <si>
    <t>NÁZEV</t>
  </si>
  <si>
    <t>140 X 20 mm</t>
  </si>
  <si>
    <t>40 x 40</t>
  </si>
  <si>
    <t>40 x 20 x 3</t>
  </si>
  <si>
    <t>40 x 3</t>
  </si>
  <si>
    <t>NORMA</t>
  </si>
  <si>
    <t>EN 10029</t>
  </si>
  <si>
    <t>JAKOST</t>
  </si>
  <si>
    <t>S235JR</t>
  </si>
  <si>
    <t>HMOT/kg</t>
  </si>
  <si>
    <t>POVRCH</t>
  </si>
  <si>
    <t>žárový zinek</t>
  </si>
  <si>
    <t>POČET</t>
  </si>
  <si>
    <t>40 bm</t>
  </si>
  <si>
    <t>16 bm</t>
  </si>
  <si>
    <t>6 m</t>
  </si>
  <si>
    <t>13 m</t>
  </si>
  <si>
    <t>VÝKAZ VÝMĚR POLOŽKY Č. 2</t>
  </si>
  <si>
    <t>ocelový plech ZTV</t>
  </si>
  <si>
    <t>PL3</t>
  </si>
  <si>
    <t>EN 10051</t>
  </si>
  <si>
    <t>140x20 mm</t>
  </si>
  <si>
    <t>40x40</t>
  </si>
  <si>
    <t>84 bm</t>
  </si>
  <si>
    <t>36 bm</t>
  </si>
  <si>
    <t>VÝKAZ VÝMĚR POLOŽKY Č. 3</t>
  </si>
  <si>
    <t>56 bm</t>
  </si>
  <si>
    <t>24 bm</t>
  </si>
  <si>
    <t>PL15</t>
  </si>
  <si>
    <t>PL12</t>
  </si>
  <si>
    <t>28 m</t>
  </si>
  <si>
    <t>pant spojovací</t>
  </si>
  <si>
    <t>oko závěsné</t>
  </si>
  <si>
    <t>trubka konstrukční</t>
  </si>
  <si>
    <t>60,3 x 3</t>
  </si>
  <si>
    <t>DIN 580</t>
  </si>
  <si>
    <t>EN 10219</t>
  </si>
  <si>
    <t>2 ks</t>
  </si>
  <si>
    <t>2 m</t>
  </si>
  <si>
    <t>D.1.1.34</t>
  </si>
  <si>
    <t>D.1.1.13</t>
  </si>
  <si>
    <t>D.1.1.27</t>
  </si>
  <si>
    <t>D.1.1.14</t>
  </si>
  <si>
    <t>D.1.1.28</t>
  </si>
  <si>
    <t>D.1.1.21</t>
  </si>
  <si>
    <t>D.1.1.39</t>
  </si>
  <si>
    <t>VÝKAZ VÝMĚR POLOŽKY Č. 4</t>
  </si>
  <si>
    <t>D.1.1.15</t>
  </si>
  <si>
    <t>D.1.1.18</t>
  </si>
  <si>
    <t>80 x 50 x 4</t>
  </si>
  <si>
    <t>3 m</t>
  </si>
  <si>
    <t>50 m</t>
  </si>
  <si>
    <t>D.1.1.29</t>
  </si>
  <si>
    <t>90 bm</t>
  </si>
  <si>
    <t>35 bm</t>
  </si>
  <si>
    <t>VÝKAZ VÝMĚR POLOŽKY Č. 6</t>
  </si>
  <si>
    <t>D.1.1.37</t>
  </si>
  <si>
    <t>tyč ocelová kruhová</t>
  </si>
  <si>
    <t>EN 10060</t>
  </si>
  <si>
    <t>VÝKAZ VÝMĚR POLOŽKY Č. 7</t>
  </si>
  <si>
    <t>D.1.1.36</t>
  </si>
  <si>
    <t>plech</t>
  </si>
  <si>
    <t>trubka</t>
  </si>
  <si>
    <t>P5</t>
  </si>
  <si>
    <t>50 x 20 x 3</t>
  </si>
  <si>
    <t>EN 10204</t>
  </si>
  <si>
    <t>1.4301</t>
  </si>
  <si>
    <t>nerez</t>
  </si>
  <si>
    <t>4 m</t>
  </si>
  <si>
    <t>VÝKAZ VÝMĚR POLOŽKY Č. 10</t>
  </si>
  <si>
    <t>ocelové lano</t>
  </si>
  <si>
    <t>8 mm</t>
  </si>
  <si>
    <t>40 x 2</t>
  </si>
  <si>
    <t>DIN 3055</t>
  </si>
  <si>
    <t>nerez A2</t>
  </si>
  <si>
    <t>62 m</t>
  </si>
  <si>
    <t>59 m</t>
  </si>
  <si>
    <t>D.1.1.23</t>
  </si>
  <si>
    <t>VÝKAZ VÝMĚR POLOŽKY Č. 11</t>
  </si>
  <si>
    <t>D.1.1.40</t>
  </si>
  <si>
    <t>5,6 m</t>
  </si>
  <si>
    <t>7,7 m</t>
  </si>
  <si>
    <t>ÚČASTNÍCI ZADÁVACÍHO ŘÍZENÍ VYPLNÍ POUZE ZELENĚ PODBARVENÉ BUŇKY VE SLOUPCI "B" A "E".</t>
  </si>
  <si>
    <t>Revitalizace těšínské přehrady - molo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</si>
</sst>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_-* #,##0\ &quot;Kč&quot;_-;\-* #,##0\ &quot;Kč&quot;_-;_-* &quot;-&quot;??\ &quot;Kč&quot;_-;_-@_-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2" borderId="1" xfId="0" applyNumberFormat="1" applyFill="1" applyBorder="1" applyAlignment="1" applyProtection="1">
      <alignment horizontal="left"/>
      <protection locked="0"/>
    </xf>
    <xf numFmtId="0" fontId="3" fillId="0" borderId="5" xfId="0" applyFont="1" applyBorder="1" applyAlignment="1">
      <alignment vertical="center"/>
    </xf>
    <xf numFmtId="0" fontId="2" fillId="0" borderId="9" xfId="0" applyFont="1" applyBorder="1"/>
    <xf numFmtId="0" fontId="2" fillId="0" borderId="9" xfId="0" applyFont="1" applyBorder="1" applyAlignment="1">
      <alignment horizontal="right"/>
    </xf>
    <xf numFmtId="0" fontId="2" fillId="0" borderId="10" xfId="0" applyFont="1" applyBorder="1"/>
    <xf numFmtId="0" fontId="2" fillId="0" borderId="1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4" fillId="0" borderId="6" xfId="20" applyNumberFormat="1" applyFont="1" applyBorder="1" applyProtection="1">
      <protection/>
    </xf>
    <xf numFmtId="0" fontId="4" fillId="0" borderId="6" xfId="0" applyFont="1" applyBorder="1"/>
    <xf numFmtId="0" fontId="4" fillId="2" borderId="1" xfId="0" applyFont="1" applyFill="1" applyBorder="1" applyProtection="1">
      <protection locked="0"/>
    </xf>
    <xf numFmtId="164" fontId="4" fillId="0" borderId="12" xfId="0" applyNumberFormat="1" applyFont="1" applyBorder="1"/>
    <xf numFmtId="165" fontId="4" fillId="0" borderId="12" xfId="20" applyNumberFormat="1" applyFont="1" applyBorder="1" applyProtection="1">
      <protection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/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wrapText="1"/>
    </xf>
    <xf numFmtId="0" fontId="0" fillId="0" borderId="14" xfId="0" applyBorder="1"/>
    <xf numFmtId="0" fontId="2" fillId="0" borderId="13" xfId="0" applyFont="1" applyBorder="1" applyAlignment="1">
      <alignment wrapText="1"/>
    </xf>
    <xf numFmtId="0" fontId="0" fillId="0" borderId="13" xfId="0" applyBorder="1"/>
    <xf numFmtId="0" fontId="4" fillId="0" borderId="13" xfId="0" applyFont="1" applyBorder="1"/>
    <xf numFmtId="0" fontId="4" fillId="0" borderId="15" xfId="0" applyFont="1" applyBorder="1"/>
    <xf numFmtId="0" fontId="7" fillId="0" borderId="0" xfId="0" applyFon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49" fontId="7" fillId="0" borderId="0" xfId="0" applyNumberFormat="1" applyFont="1"/>
    <xf numFmtId="49" fontId="0" fillId="0" borderId="0" xfId="0" applyNumberFormat="1"/>
    <xf numFmtId="49" fontId="0" fillId="0" borderId="16" xfId="0" applyNumberFormat="1" applyBorder="1" applyAlignment="1">
      <alignment horizontal="center"/>
    </xf>
    <xf numFmtId="49" fontId="0" fillId="0" borderId="16" xfId="0" applyNumberFormat="1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showGridLines="0" tabSelected="1" workbookViewId="0" topLeftCell="A1">
      <selection activeCell="L9" sqref="L9"/>
    </sheetView>
  </sheetViews>
  <sheetFormatPr defaultColWidth="10.875" defaultRowHeight="15.75"/>
  <cols>
    <col min="1" max="1" width="10.00390625" style="0" customWidth="1"/>
    <col min="2" max="2" width="32.875" style="0" customWidth="1"/>
    <col min="3" max="3" width="3.50390625" style="0" customWidth="1"/>
    <col min="4" max="4" width="4.125" style="0" customWidth="1"/>
    <col min="5" max="7" width="9.875" style="0" customWidth="1"/>
  </cols>
  <sheetData>
    <row r="1" spans="1:7" ht="15.75">
      <c r="A1" s="2" t="s">
        <v>38</v>
      </c>
      <c r="B1" s="3"/>
      <c r="C1" s="3"/>
      <c r="D1" s="3"/>
      <c r="E1" s="3"/>
      <c r="F1" s="3"/>
      <c r="G1" s="4"/>
    </row>
    <row r="2" spans="1:7" ht="15.75">
      <c r="A2" s="47" t="s">
        <v>5</v>
      </c>
      <c r="B2" s="48" t="s">
        <v>142</v>
      </c>
      <c r="C2" s="48"/>
      <c r="D2" s="48"/>
      <c r="E2" s="48"/>
      <c r="F2" s="48"/>
      <c r="G2" s="49"/>
    </row>
    <row r="3" spans="1:7" ht="15.75">
      <c r="A3" s="47"/>
      <c r="B3" s="48"/>
      <c r="C3" s="48"/>
      <c r="D3" s="48"/>
      <c r="E3" s="48"/>
      <c r="F3" s="48"/>
      <c r="G3" s="49"/>
    </row>
    <row r="4" spans="1:7" ht="15.75">
      <c r="A4" s="5"/>
      <c r="G4" s="6"/>
    </row>
    <row r="5" spans="1:7" ht="15.75">
      <c r="A5" s="5" t="s">
        <v>0</v>
      </c>
      <c r="B5" t="s">
        <v>42</v>
      </c>
      <c r="G5" s="6"/>
    </row>
    <row r="6" spans="1:7" ht="16.5" thickBot="1">
      <c r="A6" s="5" t="s">
        <v>1</v>
      </c>
      <c r="B6" t="s">
        <v>43</v>
      </c>
      <c r="G6" s="6"/>
    </row>
    <row r="7" spans="1:7" ht="16.5" thickBot="1">
      <c r="A7" s="5" t="s">
        <v>2</v>
      </c>
      <c r="B7" s="1"/>
      <c r="G7" s="6"/>
    </row>
    <row r="8" spans="1:7" ht="16.5" thickBot="1">
      <c r="A8" s="5" t="s">
        <v>3</v>
      </c>
      <c r="B8" t="s">
        <v>40</v>
      </c>
      <c r="F8" s="42"/>
      <c r="G8" s="43"/>
    </row>
    <row r="9" spans="1:7" ht="16.5" thickBot="1">
      <c r="A9" s="5" t="s">
        <v>26</v>
      </c>
      <c r="B9" s="9"/>
      <c r="F9" s="15" t="s">
        <v>4</v>
      </c>
      <c r="G9" s="15" t="s">
        <v>33</v>
      </c>
    </row>
    <row r="10" spans="1:7" ht="16.5" thickBot="1">
      <c r="A10" s="7" t="s">
        <v>34</v>
      </c>
      <c r="B10" s="8"/>
      <c r="C10" s="8"/>
      <c r="D10" s="8"/>
      <c r="E10" s="8"/>
      <c r="F10" s="19">
        <f>SUM(F13:F42)</f>
        <v>0</v>
      </c>
      <c r="G10" s="20">
        <f>F10*1.21</f>
        <v>0</v>
      </c>
    </row>
    <row r="11" spans="1:7" ht="16.5" thickBot="1">
      <c r="A11" s="44" t="s">
        <v>41</v>
      </c>
      <c r="B11" s="45"/>
      <c r="C11" s="45"/>
      <c r="D11" s="45"/>
      <c r="E11" s="45"/>
      <c r="F11" s="45"/>
      <c r="G11" s="46"/>
    </row>
    <row r="12" spans="1:7" ht="16.5" thickBot="1">
      <c r="A12" s="13" t="s">
        <v>6</v>
      </c>
      <c r="B12" s="11" t="s">
        <v>7</v>
      </c>
      <c r="C12" s="11" t="s">
        <v>8</v>
      </c>
      <c r="D12" s="11" t="s">
        <v>25</v>
      </c>
      <c r="E12" s="11" t="s">
        <v>9</v>
      </c>
      <c r="F12" s="12" t="s">
        <v>4</v>
      </c>
      <c r="G12" s="14" t="s">
        <v>35</v>
      </c>
    </row>
    <row r="13" spans="1:7" ht="16.5" thickBot="1">
      <c r="A13" s="5">
        <v>1</v>
      </c>
      <c r="B13" t="s">
        <v>10</v>
      </c>
      <c r="C13" t="s">
        <v>16</v>
      </c>
      <c r="D13" s="22">
        <v>1</v>
      </c>
      <c r="E13" s="18"/>
      <c r="F13" s="23">
        <f>D13*E13</f>
        <v>0</v>
      </c>
      <c r="G13" s="16">
        <f>+F13*1.21</f>
        <v>0</v>
      </c>
    </row>
    <row r="14" spans="1:7" ht="24" thickBot="1">
      <c r="A14" s="10"/>
      <c r="B14" s="24" t="s">
        <v>47</v>
      </c>
      <c r="D14" s="22"/>
      <c r="E14" s="25"/>
      <c r="F14" s="25"/>
      <c r="G14" s="17"/>
    </row>
    <row r="15" spans="1:7" ht="16.5" thickBot="1">
      <c r="A15" s="5">
        <v>2</v>
      </c>
      <c r="B15" t="s">
        <v>11</v>
      </c>
      <c r="C15" t="s">
        <v>16</v>
      </c>
      <c r="D15" s="22">
        <v>3</v>
      </c>
      <c r="E15" s="18"/>
      <c r="F15" s="23">
        <f>D15*E15</f>
        <v>0</v>
      </c>
      <c r="G15" s="16">
        <f>+F15*1.21</f>
        <v>0</v>
      </c>
    </row>
    <row r="16" spans="1:7" ht="35.25" thickBot="1">
      <c r="A16" s="5"/>
      <c r="B16" s="24" t="s">
        <v>22</v>
      </c>
      <c r="D16" s="22"/>
      <c r="F16" s="25"/>
      <c r="G16" s="17"/>
    </row>
    <row r="17" spans="1:7" ht="16.5" thickBot="1">
      <c r="A17" s="5">
        <v>3</v>
      </c>
      <c r="B17" t="s">
        <v>32</v>
      </c>
      <c r="C17" t="s">
        <v>16</v>
      </c>
      <c r="D17" s="22">
        <v>2</v>
      </c>
      <c r="E17" s="1"/>
      <c r="F17" s="23">
        <f>D17*E17</f>
        <v>0</v>
      </c>
      <c r="G17" s="16">
        <f>+F17*1.21</f>
        <v>0</v>
      </c>
    </row>
    <row r="18" spans="1:7" ht="46.5" thickBot="1">
      <c r="A18" s="5"/>
      <c r="B18" s="24" t="s">
        <v>39</v>
      </c>
      <c r="D18" s="22"/>
      <c r="F18" s="25"/>
      <c r="G18" s="17"/>
    </row>
    <row r="19" spans="1:7" ht="16.5" thickBot="1">
      <c r="A19" s="5">
        <v>4</v>
      </c>
      <c r="B19" t="s">
        <v>44</v>
      </c>
      <c r="C19" t="s">
        <v>16</v>
      </c>
      <c r="D19" s="22">
        <v>2</v>
      </c>
      <c r="E19" s="1"/>
      <c r="F19" s="23">
        <f>D19*E19</f>
        <v>0</v>
      </c>
      <c r="G19" s="16">
        <f>+F19*1.21</f>
        <v>0</v>
      </c>
    </row>
    <row r="20" spans="1:7" ht="46.5" thickBot="1">
      <c r="A20" s="5"/>
      <c r="B20" s="24" t="s">
        <v>27</v>
      </c>
      <c r="D20" s="22"/>
      <c r="F20" s="25"/>
      <c r="G20" s="17"/>
    </row>
    <row r="21" spans="1:7" ht="16.5" thickBot="1">
      <c r="A21" s="5">
        <v>5</v>
      </c>
      <c r="B21" t="s">
        <v>45</v>
      </c>
      <c r="C21" t="s">
        <v>16</v>
      </c>
      <c r="D21" s="22">
        <v>1</v>
      </c>
      <c r="E21" s="1"/>
      <c r="F21" s="23">
        <f>D21*E21</f>
        <v>0</v>
      </c>
      <c r="G21" s="16">
        <f>+F21*1.21</f>
        <v>0</v>
      </c>
    </row>
    <row r="22" spans="1:7" ht="16.5" thickBot="1">
      <c r="A22" s="5"/>
      <c r="B22" s="24" t="s">
        <v>48</v>
      </c>
      <c r="D22" s="22"/>
      <c r="F22" s="25"/>
      <c r="G22" s="17"/>
    </row>
    <row r="23" spans="1:7" ht="16.5" thickBot="1">
      <c r="A23" s="5">
        <v>6</v>
      </c>
      <c r="B23" t="s">
        <v>24</v>
      </c>
      <c r="C23" t="s">
        <v>16</v>
      </c>
      <c r="D23" s="22">
        <v>13</v>
      </c>
      <c r="E23" s="1"/>
      <c r="F23" s="23">
        <f>D23*E23</f>
        <v>0</v>
      </c>
      <c r="G23" s="16">
        <f>+F23*1.21</f>
        <v>0</v>
      </c>
    </row>
    <row r="24" spans="1:7" ht="16.5" thickBot="1">
      <c r="A24" s="5"/>
      <c r="B24" s="26" t="s">
        <v>23</v>
      </c>
      <c r="D24" s="22"/>
      <c r="F24" s="25"/>
      <c r="G24" s="17"/>
    </row>
    <row r="25" spans="1:7" ht="16.5" thickBot="1">
      <c r="A25" s="5">
        <v>7</v>
      </c>
      <c r="B25" t="s">
        <v>12</v>
      </c>
      <c r="C25" t="s">
        <v>16</v>
      </c>
      <c r="D25" s="22">
        <v>1</v>
      </c>
      <c r="E25" s="1"/>
      <c r="F25" s="23">
        <f>D25*E25</f>
        <v>0</v>
      </c>
      <c r="G25" s="16">
        <f>+F25*1.21</f>
        <v>0</v>
      </c>
    </row>
    <row r="26" spans="1:7" ht="24" thickBot="1">
      <c r="A26" s="5"/>
      <c r="B26" s="24" t="s">
        <v>20</v>
      </c>
      <c r="D26" s="22"/>
      <c r="F26" s="25"/>
      <c r="G26" s="17"/>
    </row>
    <row r="27" spans="1:7" ht="16.5" thickBot="1">
      <c r="A27" s="5">
        <v>8</v>
      </c>
      <c r="B27" t="s">
        <v>13</v>
      </c>
      <c r="C27" t="s">
        <v>16</v>
      </c>
      <c r="D27" s="22">
        <v>1</v>
      </c>
      <c r="E27" s="1"/>
      <c r="F27" s="23">
        <f>D27*E27</f>
        <v>0</v>
      </c>
      <c r="G27" s="16">
        <f>+F27*1.21</f>
        <v>0</v>
      </c>
    </row>
    <row r="28" spans="1:7" ht="16.5" thickBot="1">
      <c r="A28" s="5"/>
      <c r="B28" s="26" t="s">
        <v>21</v>
      </c>
      <c r="D28" s="22"/>
      <c r="F28" s="25"/>
      <c r="G28" s="17"/>
    </row>
    <row r="29" spans="1:7" ht="16.5" thickBot="1">
      <c r="A29" s="5">
        <v>9</v>
      </c>
      <c r="B29" t="s">
        <v>14</v>
      </c>
      <c r="C29" t="s">
        <v>16</v>
      </c>
      <c r="D29" s="22">
        <v>8</v>
      </c>
      <c r="E29" s="1"/>
      <c r="F29" s="23">
        <f>D29*E29</f>
        <v>0</v>
      </c>
      <c r="G29" s="16">
        <f>+F29*1.21</f>
        <v>0</v>
      </c>
    </row>
    <row r="30" spans="1:7" ht="16.5" thickBot="1">
      <c r="A30" s="5"/>
      <c r="B30" s="24" t="s">
        <v>49</v>
      </c>
      <c r="D30" s="22"/>
      <c r="F30" s="25"/>
      <c r="G30" s="17"/>
    </row>
    <row r="31" spans="1:7" ht="16.5" thickBot="1">
      <c r="A31" s="5">
        <v>10</v>
      </c>
      <c r="B31" t="s">
        <v>15</v>
      </c>
      <c r="C31" t="s">
        <v>17</v>
      </c>
      <c r="D31" s="22">
        <v>1</v>
      </c>
      <c r="E31" s="1"/>
      <c r="F31" s="23">
        <f>D31*E31</f>
        <v>0</v>
      </c>
      <c r="G31" s="16">
        <f>+F31*1.21</f>
        <v>0</v>
      </c>
    </row>
    <row r="32" spans="1:7" ht="24" thickBot="1">
      <c r="A32" s="5"/>
      <c r="B32" s="24" t="s">
        <v>18</v>
      </c>
      <c r="D32" s="22"/>
      <c r="F32" s="25"/>
      <c r="G32" s="17"/>
    </row>
    <row r="33" spans="1:7" ht="16.5" thickBot="1">
      <c r="A33" s="5">
        <v>11</v>
      </c>
      <c r="B33" t="s">
        <v>28</v>
      </c>
      <c r="C33" t="s">
        <v>17</v>
      </c>
      <c r="D33" s="22">
        <v>2</v>
      </c>
      <c r="E33" s="1"/>
      <c r="F33" s="23">
        <f>D33*E33</f>
        <v>0</v>
      </c>
      <c r="G33" s="16">
        <f>+F33*1.21</f>
        <v>0</v>
      </c>
    </row>
    <row r="34" spans="1:7" ht="24" thickBot="1">
      <c r="A34" s="5"/>
      <c r="B34" s="24" t="s">
        <v>29</v>
      </c>
      <c r="D34" s="22"/>
      <c r="F34" s="25"/>
      <c r="G34" s="17"/>
    </row>
    <row r="35" spans="1:7" ht="16.5" thickBot="1">
      <c r="A35" s="5">
        <v>12</v>
      </c>
      <c r="B35" t="s">
        <v>46</v>
      </c>
      <c r="C35" t="s">
        <v>17</v>
      </c>
      <c r="D35" s="22">
        <v>1</v>
      </c>
      <c r="E35" s="1"/>
      <c r="F35" s="23">
        <f>D35*E35</f>
        <v>0</v>
      </c>
      <c r="G35" s="16">
        <f>+F35*1.21</f>
        <v>0</v>
      </c>
    </row>
    <row r="36" spans="1:7" ht="57.75" thickBot="1">
      <c r="A36" s="5"/>
      <c r="B36" s="24" t="s">
        <v>50</v>
      </c>
      <c r="D36" s="22"/>
      <c r="F36" s="25"/>
      <c r="G36" s="17"/>
    </row>
    <row r="37" spans="1:7" ht="16.5" thickBot="1">
      <c r="A37" s="5">
        <v>13</v>
      </c>
      <c r="B37" t="s">
        <v>30</v>
      </c>
      <c r="C37" t="s">
        <v>17</v>
      </c>
      <c r="D37" s="22">
        <v>2</v>
      </c>
      <c r="E37" s="1"/>
      <c r="F37" s="23">
        <f>D37*E37</f>
        <v>0</v>
      </c>
      <c r="G37" s="16">
        <f>+F37*1.21</f>
        <v>0</v>
      </c>
    </row>
    <row r="38" spans="1:7" ht="24" thickBot="1">
      <c r="A38" s="5"/>
      <c r="B38" s="24" t="s">
        <v>31</v>
      </c>
      <c r="D38" s="22"/>
      <c r="F38" s="25"/>
      <c r="G38" s="17"/>
    </row>
    <row r="39" spans="1:7" ht="16.5" thickBot="1">
      <c r="A39" s="5">
        <v>14</v>
      </c>
      <c r="B39" t="s">
        <v>19</v>
      </c>
      <c r="C39" t="s">
        <v>17</v>
      </c>
      <c r="D39" s="22">
        <v>1</v>
      </c>
      <c r="E39" s="1"/>
      <c r="F39" s="23">
        <f>D39*E39</f>
        <v>0</v>
      </c>
      <c r="G39" s="16">
        <f>+F39*1.21</f>
        <v>0</v>
      </c>
    </row>
    <row r="40" spans="1:7" ht="35.25" thickBot="1">
      <c r="A40" s="5"/>
      <c r="B40" s="27" t="s">
        <v>51</v>
      </c>
      <c r="D40" s="22"/>
      <c r="F40" s="25"/>
      <c r="G40" s="17"/>
    </row>
    <row r="41" spans="1:7" ht="16.5" thickBot="1">
      <c r="A41" s="5">
        <v>15</v>
      </c>
      <c r="B41" t="s">
        <v>37</v>
      </c>
      <c r="C41" t="s">
        <v>17</v>
      </c>
      <c r="D41" s="22">
        <v>1</v>
      </c>
      <c r="E41" s="1"/>
      <c r="F41" s="23">
        <f>D41*E41</f>
        <v>0</v>
      </c>
      <c r="G41" s="16">
        <f>+F41*1.21</f>
        <v>0</v>
      </c>
    </row>
    <row r="42" spans="1:7" ht="16.5" thickBot="1">
      <c r="A42" s="28"/>
      <c r="B42" s="29" t="s">
        <v>36</v>
      </c>
      <c r="C42" s="30"/>
      <c r="D42" s="21"/>
      <c r="E42" s="30"/>
      <c r="F42" s="31"/>
      <c r="G42" s="32"/>
    </row>
    <row r="44" ht="15.75">
      <c r="A44" s="33" t="s">
        <v>141</v>
      </c>
    </row>
  </sheetData>
  <sheetProtection algorithmName="SHA-512" hashValue="btyLUcCiAGSsD2akzhwmu8QLaQbc0daY8ohFJSS8iUWEfNYRhRHyJ78ZJiz/pzhbd42z1etZ4Z8k17EI0j68Pg==" saltValue="izl/OvJ/7Ma8Rn7t+oWWhQ==" spinCount="100000" sheet="1" objects="1" scenarios="1"/>
  <mergeCells count="4">
    <mergeCell ref="F8:G8"/>
    <mergeCell ref="A11:G11"/>
    <mergeCell ref="A2:A3"/>
    <mergeCell ref="B2:G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BDB2E-E345-4A4C-B84A-0355252DDA5D}">
  <dimension ref="A1:H8"/>
  <sheetViews>
    <sheetView showGridLines="0" workbookViewId="0" topLeftCell="A1">
      <selection activeCell="B22" sqref="B22"/>
    </sheetView>
  </sheetViews>
  <sheetFormatPr defaultColWidth="9.00390625" defaultRowHeight="15.75"/>
  <cols>
    <col min="1" max="1" width="4.75390625" style="0" customWidth="1"/>
    <col min="2" max="2" width="26.00390625" style="0" customWidth="1"/>
    <col min="3" max="3" width="11.375" style="0" bestFit="1" customWidth="1"/>
    <col min="7" max="7" width="10.625" style="0" bestFit="1" customWidth="1"/>
  </cols>
  <sheetData>
    <row r="1" s="33" customFormat="1" ht="15.75">
      <c r="A1" s="33" t="s">
        <v>84</v>
      </c>
    </row>
    <row r="3" ht="15.75">
      <c r="A3" t="s">
        <v>104</v>
      </c>
    </row>
    <row r="4" spans="1:8" s="22" customFormat="1" ht="15.75">
      <c r="A4" s="35" t="s">
        <v>58</v>
      </c>
      <c r="B4" s="35" t="s">
        <v>59</v>
      </c>
      <c r="C4" s="35" t="s">
        <v>57</v>
      </c>
      <c r="D4" s="35" t="s">
        <v>64</v>
      </c>
      <c r="E4" s="35" t="s">
        <v>66</v>
      </c>
      <c r="F4" s="35" t="s">
        <v>68</v>
      </c>
      <c r="G4" s="35" t="s">
        <v>69</v>
      </c>
      <c r="H4" s="35" t="s">
        <v>71</v>
      </c>
    </row>
    <row r="5" spans="1:8" ht="15.75">
      <c r="A5" s="35">
        <v>3</v>
      </c>
      <c r="B5" s="34" t="s">
        <v>90</v>
      </c>
      <c r="C5" s="34"/>
      <c r="D5" s="34"/>
      <c r="E5" s="34"/>
      <c r="F5" s="34">
        <v>9.7</v>
      </c>
      <c r="G5" s="34" t="s">
        <v>70</v>
      </c>
      <c r="H5" s="36" t="s">
        <v>96</v>
      </c>
    </row>
    <row r="6" spans="1:8" ht="15.75">
      <c r="A6" s="35">
        <v>2</v>
      </c>
      <c r="B6" s="34" t="s">
        <v>91</v>
      </c>
      <c r="C6" s="34" t="s">
        <v>62</v>
      </c>
      <c r="D6" s="34" t="s">
        <v>94</v>
      </c>
      <c r="E6" s="34"/>
      <c r="F6" s="34">
        <v>3.26</v>
      </c>
      <c r="G6" s="34" t="s">
        <v>70</v>
      </c>
      <c r="H6" s="36" t="s">
        <v>96</v>
      </c>
    </row>
    <row r="7" spans="1:8" ht="15.75">
      <c r="A7" s="35">
        <v>1</v>
      </c>
      <c r="B7" s="34" t="s">
        <v>92</v>
      </c>
      <c r="C7" s="34" t="s">
        <v>93</v>
      </c>
      <c r="D7" s="34" t="s">
        <v>95</v>
      </c>
      <c r="E7" s="34" t="s">
        <v>67</v>
      </c>
      <c r="F7" s="34">
        <v>8.2</v>
      </c>
      <c r="G7" s="34" t="s">
        <v>70</v>
      </c>
      <c r="H7" s="36" t="s">
        <v>97</v>
      </c>
    </row>
    <row r="8" spans="2:6" s="33" customFormat="1" ht="15.75">
      <c r="B8" s="33" t="s">
        <v>56</v>
      </c>
      <c r="F8" s="33">
        <f>SUM(F5:F7)</f>
        <v>21.159999999999997</v>
      </c>
    </row>
  </sheetData>
  <sheetProtection algorithmName="SHA-512" hashValue="1fQnb4ZeReh28Dc1u/TJmwDuqEnoQHm7E14cif853e7JJLJRrNjpmJz10GzA4GsX+48zp5dsUwCtD74Q+ZEUmg==" saltValue="60GUjV+j0twTWG5G74fAE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8A1BD-4C78-4D0F-AB6B-15F7EBBA174A}">
  <dimension ref="A1:H9"/>
  <sheetViews>
    <sheetView showGridLines="0" workbookViewId="0" topLeftCell="A1">
      <selection activeCell="E15" sqref="E15"/>
    </sheetView>
  </sheetViews>
  <sheetFormatPr defaultColWidth="9.00390625" defaultRowHeight="15.75"/>
  <cols>
    <col min="1" max="1" width="4.75390625" style="0" customWidth="1"/>
    <col min="2" max="2" width="26.00390625" style="0" customWidth="1"/>
    <col min="3" max="3" width="11.375" style="0" bestFit="1" customWidth="1"/>
    <col min="7" max="7" width="10.625" style="0" bestFit="1" customWidth="1"/>
  </cols>
  <sheetData>
    <row r="1" s="33" customFormat="1" ht="15.75">
      <c r="A1" s="33" t="s">
        <v>52</v>
      </c>
    </row>
    <row r="2" s="33" customFormat="1" ht="15.75"/>
    <row r="3" ht="15.75">
      <c r="A3" t="s">
        <v>98</v>
      </c>
    </row>
    <row r="4" spans="1:8" s="22" customFormat="1" ht="15.75">
      <c r="A4" s="35" t="s">
        <v>58</v>
      </c>
      <c r="B4" s="35" t="s">
        <v>59</v>
      </c>
      <c r="C4" s="35" t="s">
        <v>57</v>
      </c>
      <c r="D4" s="35" t="s">
        <v>64</v>
      </c>
      <c r="E4" s="35" t="s">
        <v>66</v>
      </c>
      <c r="F4" s="35" t="s">
        <v>68</v>
      </c>
      <c r="G4" s="35" t="s">
        <v>69</v>
      </c>
      <c r="H4" s="35" t="s">
        <v>71</v>
      </c>
    </row>
    <row r="5" spans="1:8" ht="15.75">
      <c r="A5" s="35">
        <v>4</v>
      </c>
      <c r="B5" s="34" t="s">
        <v>53</v>
      </c>
      <c r="C5" s="34" t="s">
        <v>60</v>
      </c>
      <c r="D5" s="34"/>
      <c r="E5" s="34"/>
      <c r="F5" s="34">
        <v>156.8</v>
      </c>
      <c r="G5" s="34"/>
      <c r="H5" s="36" t="s">
        <v>72</v>
      </c>
    </row>
    <row r="6" spans="1:8" ht="15.75">
      <c r="A6" s="35">
        <v>3</v>
      </c>
      <c r="B6" s="34" t="s">
        <v>54</v>
      </c>
      <c r="C6" s="34" t="s">
        <v>61</v>
      </c>
      <c r="D6" s="34"/>
      <c r="E6" s="34"/>
      <c r="F6" s="34">
        <v>24</v>
      </c>
      <c r="G6" s="34"/>
      <c r="H6" s="36" t="s">
        <v>73</v>
      </c>
    </row>
    <row r="7" spans="1:8" ht="15.75">
      <c r="A7" s="35">
        <v>2</v>
      </c>
      <c r="B7" s="34" t="s">
        <v>55</v>
      </c>
      <c r="C7" s="34" t="s">
        <v>62</v>
      </c>
      <c r="D7" s="34" t="s">
        <v>65</v>
      </c>
      <c r="E7" s="34" t="s">
        <v>67</v>
      </c>
      <c r="F7" s="34">
        <v>14.6</v>
      </c>
      <c r="G7" s="34" t="s">
        <v>70</v>
      </c>
      <c r="H7" s="36" t="s">
        <v>74</v>
      </c>
    </row>
    <row r="8" spans="1:8" ht="15.75">
      <c r="A8" s="35">
        <v>1</v>
      </c>
      <c r="B8" s="34" t="s">
        <v>55</v>
      </c>
      <c r="C8" s="34" t="s">
        <v>63</v>
      </c>
      <c r="D8" s="34" t="s">
        <v>65</v>
      </c>
      <c r="E8" s="34" t="s">
        <v>67</v>
      </c>
      <c r="F8" s="34">
        <v>44.3</v>
      </c>
      <c r="G8" s="34" t="s">
        <v>70</v>
      </c>
      <c r="H8" s="36" t="s">
        <v>75</v>
      </c>
    </row>
    <row r="9" spans="2:6" s="33" customFormat="1" ht="15.75">
      <c r="B9" s="33" t="s">
        <v>56</v>
      </c>
      <c r="F9" s="33">
        <f>SUM(F5:F8)</f>
        <v>239.7</v>
      </c>
    </row>
  </sheetData>
  <sheetProtection algorithmName="SHA-512" hashValue="5aN9ShDnrNfVrjpaIlZtYy8EnM7AiZauyLtPkh5/jrMRTuBPpGchQHd49MsS9JA90HBel5p7UVmQwQqfR3vjUw==" saltValue="pVWaAzyEgNA2DAnfStfNP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6468F-7A19-4F68-996F-166833F5DF5D}">
  <dimension ref="A1:H12"/>
  <sheetViews>
    <sheetView showGridLines="0" workbookViewId="0" topLeftCell="A1">
      <selection activeCell="D28" sqref="D28"/>
    </sheetView>
  </sheetViews>
  <sheetFormatPr defaultColWidth="9.00390625" defaultRowHeight="15.75"/>
  <cols>
    <col min="1" max="1" width="4.75390625" style="0" customWidth="1"/>
    <col min="2" max="2" width="26.00390625" style="0" customWidth="1"/>
    <col min="3" max="3" width="11.375" style="0" bestFit="1" customWidth="1"/>
    <col min="7" max="7" width="10.625" style="0" bestFit="1" customWidth="1"/>
  </cols>
  <sheetData>
    <row r="1" spans="1:8" ht="15.75">
      <c r="A1" s="33" t="s">
        <v>76</v>
      </c>
      <c r="B1" s="33"/>
      <c r="C1" s="33"/>
      <c r="D1" s="33"/>
      <c r="E1" s="33"/>
      <c r="F1" s="33"/>
      <c r="G1" s="33"/>
      <c r="H1" s="33"/>
    </row>
    <row r="2" spans="1:8" ht="15.75">
      <c r="A2" s="33"/>
      <c r="B2" s="33"/>
      <c r="C2" s="33"/>
      <c r="D2" s="33"/>
      <c r="E2" s="33"/>
      <c r="F2" s="33"/>
      <c r="G2" s="33"/>
      <c r="H2" s="33"/>
    </row>
    <row r="3" ht="15.75">
      <c r="A3" t="s">
        <v>99</v>
      </c>
    </row>
    <row r="4" spans="1:8" ht="15.75">
      <c r="A4" s="35" t="s">
        <v>58</v>
      </c>
      <c r="B4" s="35" t="s">
        <v>59</v>
      </c>
      <c r="C4" s="35" t="s">
        <v>57</v>
      </c>
      <c r="D4" s="35" t="s">
        <v>64</v>
      </c>
      <c r="E4" s="35" t="s">
        <v>66</v>
      </c>
      <c r="F4" s="35" t="s">
        <v>68</v>
      </c>
      <c r="G4" s="35" t="s">
        <v>69</v>
      </c>
      <c r="H4" s="35" t="s">
        <v>71</v>
      </c>
    </row>
    <row r="5" spans="1:8" ht="15.75">
      <c r="A5" s="35">
        <v>3</v>
      </c>
      <c r="B5" s="34" t="s">
        <v>77</v>
      </c>
      <c r="C5" s="34" t="s">
        <v>78</v>
      </c>
      <c r="D5" s="34" t="s">
        <v>79</v>
      </c>
      <c r="E5" s="34" t="s">
        <v>67</v>
      </c>
      <c r="F5" s="34">
        <v>483</v>
      </c>
      <c r="G5" s="34" t="s">
        <v>70</v>
      </c>
      <c r="H5" s="36"/>
    </row>
    <row r="6" spans="2:6" s="33" customFormat="1" ht="15.75">
      <c r="B6" s="33" t="s">
        <v>56</v>
      </c>
      <c r="F6" s="33">
        <f>SUM(F1:F5)</f>
        <v>483</v>
      </c>
    </row>
    <row r="8" ht="15.75">
      <c r="A8" t="s">
        <v>100</v>
      </c>
    </row>
    <row r="9" spans="1:8" ht="15.75">
      <c r="A9" s="35" t="s">
        <v>58</v>
      </c>
      <c r="B9" s="35" t="s">
        <v>59</v>
      </c>
      <c r="C9" s="35" t="s">
        <v>57</v>
      </c>
      <c r="D9" s="35" t="s">
        <v>64</v>
      </c>
      <c r="E9" s="35" t="s">
        <v>66</v>
      </c>
      <c r="F9" s="35" t="s">
        <v>68</v>
      </c>
      <c r="G9" s="35" t="s">
        <v>69</v>
      </c>
      <c r="H9" s="35" t="s">
        <v>71</v>
      </c>
    </row>
    <row r="10" spans="1:8" ht="15.75">
      <c r="A10" s="35">
        <v>2</v>
      </c>
      <c r="B10" s="34" t="s">
        <v>53</v>
      </c>
      <c r="C10" s="34" t="s">
        <v>80</v>
      </c>
      <c r="D10" s="34"/>
      <c r="E10" s="34"/>
      <c r="F10" s="34">
        <v>330</v>
      </c>
      <c r="G10" s="34"/>
      <c r="H10" s="36" t="s">
        <v>82</v>
      </c>
    </row>
    <row r="11" spans="1:8" ht="15.75">
      <c r="A11" s="35">
        <v>1</v>
      </c>
      <c r="B11" s="34" t="s">
        <v>54</v>
      </c>
      <c r="C11" s="34" t="s">
        <v>81</v>
      </c>
      <c r="D11" s="34"/>
      <c r="E11" s="34"/>
      <c r="F11" s="34">
        <v>54</v>
      </c>
      <c r="G11" s="34"/>
      <c r="H11" s="36" t="s">
        <v>83</v>
      </c>
    </row>
    <row r="12" spans="1:8" ht="15.75">
      <c r="A12" s="33"/>
      <c r="B12" s="33" t="s">
        <v>56</v>
      </c>
      <c r="C12" s="33"/>
      <c r="D12" s="33"/>
      <c r="E12" s="33"/>
      <c r="F12" s="33">
        <f>SUM(F7:F11)</f>
        <v>384</v>
      </c>
      <c r="G12" s="33"/>
      <c r="H12" s="33"/>
    </row>
  </sheetData>
  <sheetProtection algorithmName="SHA-512" hashValue="Ftp4KgKuZz3h+1D6EE4mny8pvIC90Y8bDV9MP4bMWmyEdrGfzH0EsYfzQRPUYYc1d7j/vOEunTrLlsucIbl8yw==" saltValue="ZF1TrU7VRyd95uwXu+bxZ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7F0C7-1FA7-4E01-9609-06D8F27B60B8}">
  <dimension ref="A1:H26"/>
  <sheetViews>
    <sheetView showGridLines="0" workbookViewId="0" topLeftCell="A1">
      <selection activeCell="C29" sqref="C29"/>
    </sheetView>
  </sheetViews>
  <sheetFormatPr defaultColWidth="9.00390625" defaultRowHeight="15.75"/>
  <cols>
    <col min="1" max="1" width="4.75390625" style="0" customWidth="1"/>
    <col min="2" max="2" width="26.00390625" style="0" customWidth="1"/>
    <col min="3" max="3" width="11.375" style="0" bestFit="1" customWidth="1"/>
    <col min="7" max="7" width="10.625" style="0" bestFit="1" customWidth="1"/>
  </cols>
  <sheetData>
    <row r="1" s="33" customFormat="1" ht="15.75">
      <c r="A1" s="33" t="s">
        <v>84</v>
      </c>
    </row>
    <row r="2" s="33" customFormat="1" ht="15.75"/>
    <row r="3" ht="15.75">
      <c r="A3" t="s">
        <v>101</v>
      </c>
    </row>
    <row r="4" spans="1:8" s="22" customFormat="1" ht="15.75">
      <c r="A4" s="35" t="s">
        <v>58</v>
      </c>
      <c r="B4" s="35" t="s">
        <v>59</v>
      </c>
      <c r="C4" s="35" t="s">
        <v>57</v>
      </c>
      <c r="D4" s="35" t="s">
        <v>64</v>
      </c>
      <c r="E4" s="35" t="s">
        <v>66</v>
      </c>
      <c r="F4" s="35" t="s">
        <v>68</v>
      </c>
      <c r="G4" s="35" t="s">
        <v>69</v>
      </c>
      <c r="H4" s="35" t="s">
        <v>71</v>
      </c>
    </row>
    <row r="5" spans="1:8" ht="15.75">
      <c r="A5" s="35">
        <v>3</v>
      </c>
      <c r="B5" s="34" t="s">
        <v>77</v>
      </c>
      <c r="C5" s="34" t="s">
        <v>78</v>
      </c>
      <c r="D5" s="34" t="s">
        <v>79</v>
      </c>
      <c r="E5" s="34" t="s">
        <v>67</v>
      </c>
      <c r="F5" s="34">
        <v>361</v>
      </c>
      <c r="G5" s="34" t="s">
        <v>70</v>
      </c>
      <c r="H5" s="36"/>
    </row>
    <row r="6" spans="2:6" s="33" customFormat="1" ht="15.75">
      <c r="B6" s="33" t="s">
        <v>56</v>
      </c>
      <c r="F6" s="33">
        <f>SUM(F5:F5)</f>
        <v>361</v>
      </c>
    </row>
    <row r="8" ht="15.75">
      <c r="A8" t="s">
        <v>102</v>
      </c>
    </row>
    <row r="9" spans="1:8" ht="15.75">
      <c r="A9" s="35" t="s">
        <v>58</v>
      </c>
      <c r="B9" s="35" t="s">
        <v>59</v>
      </c>
      <c r="C9" s="35" t="s">
        <v>57</v>
      </c>
      <c r="D9" s="35" t="s">
        <v>64</v>
      </c>
      <c r="E9" s="35" t="s">
        <v>66</v>
      </c>
      <c r="F9" s="35" t="s">
        <v>68</v>
      </c>
      <c r="G9" s="35" t="s">
        <v>69</v>
      </c>
      <c r="H9" s="35" t="s">
        <v>71</v>
      </c>
    </row>
    <row r="10" spans="1:8" ht="15.75">
      <c r="A10" s="35">
        <v>2</v>
      </c>
      <c r="B10" s="34" t="s">
        <v>53</v>
      </c>
      <c r="C10" s="34" t="s">
        <v>80</v>
      </c>
      <c r="D10" s="34"/>
      <c r="E10" s="34"/>
      <c r="F10" s="34">
        <v>220</v>
      </c>
      <c r="G10" s="34"/>
      <c r="H10" s="36" t="s">
        <v>85</v>
      </c>
    </row>
    <row r="11" spans="1:8" ht="15.75">
      <c r="A11" s="35">
        <v>1</v>
      </c>
      <c r="B11" s="34" t="s">
        <v>54</v>
      </c>
      <c r="C11" s="34" t="s">
        <v>81</v>
      </c>
      <c r="D11" s="34"/>
      <c r="E11" s="34"/>
      <c r="F11" s="34">
        <v>36</v>
      </c>
      <c r="G11" s="34"/>
      <c r="H11" s="36" t="s">
        <v>86</v>
      </c>
    </row>
    <row r="12" spans="1:8" ht="15.75">
      <c r="A12" s="33"/>
      <c r="B12" s="33" t="s">
        <v>56</v>
      </c>
      <c r="C12" s="33"/>
      <c r="D12" s="33"/>
      <c r="E12" s="33"/>
      <c r="F12" s="33">
        <f>SUM(F7:F11)</f>
        <v>256</v>
      </c>
      <c r="G12" s="33"/>
      <c r="H12" s="33"/>
    </row>
    <row r="14" ht="15.75">
      <c r="A14" t="s">
        <v>103</v>
      </c>
    </row>
    <row r="15" spans="1:8" s="22" customFormat="1" ht="15.75">
      <c r="A15" s="35" t="s">
        <v>58</v>
      </c>
      <c r="B15" s="35" t="s">
        <v>59</v>
      </c>
      <c r="C15" s="35" t="s">
        <v>57</v>
      </c>
      <c r="D15" s="35" t="s">
        <v>64</v>
      </c>
      <c r="E15" s="35" t="s">
        <v>66</v>
      </c>
      <c r="F15" s="35" t="s">
        <v>68</v>
      </c>
      <c r="G15" s="35" t="s">
        <v>69</v>
      </c>
      <c r="H15" s="35" t="s">
        <v>71</v>
      </c>
    </row>
    <row r="16" spans="1:8" ht="15.75">
      <c r="A16" s="35">
        <v>3</v>
      </c>
      <c r="B16" s="34" t="s">
        <v>77</v>
      </c>
      <c r="C16" s="34" t="s">
        <v>87</v>
      </c>
      <c r="D16" s="34" t="s">
        <v>79</v>
      </c>
      <c r="E16" s="34" t="s">
        <v>67</v>
      </c>
      <c r="F16" s="34">
        <v>5.9</v>
      </c>
      <c r="G16" s="34" t="s">
        <v>70</v>
      </c>
      <c r="H16" s="36"/>
    </row>
    <row r="17" spans="1:8" ht="15.75">
      <c r="A17" s="35">
        <v>2</v>
      </c>
      <c r="B17" s="34" t="s">
        <v>77</v>
      </c>
      <c r="C17" s="34" t="s">
        <v>88</v>
      </c>
      <c r="D17" s="34" t="s">
        <v>79</v>
      </c>
      <c r="E17" s="34" t="s">
        <v>67</v>
      </c>
      <c r="F17" s="34">
        <v>16</v>
      </c>
      <c r="G17" s="34" t="s">
        <v>70</v>
      </c>
      <c r="H17" s="36"/>
    </row>
    <row r="18" spans="1:8" ht="15.75">
      <c r="A18" s="35">
        <v>1</v>
      </c>
      <c r="B18" s="34" t="s">
        <v>55</v>
      </c>
      <c r="C18" s="34" t="s">
        <v>63</v>
      </c>
      <c r="D18" s="34" t="s">
        <v>65</v>
      </c>
      <c r="E18" s="34" t="s">
        <v>67</v>
      </c>
      <c r="F18" s="34">
        <v>95.3</v>
      </c>
      <c r="G18" s="34" t="s">
        <v>70</v>
      </c>
      <c r="H18" s="36" t="s">
        <v>89</v>
      </c>
    </row>
    <row r="19" spans="2:6" s="33" customFormat="1" ht="15.75">
      <c r="B19" s="33" t="s">
        <v>56</v>
      </c>
      <c r="F19" s="33">
        <f>SUM(F16:F18)</f>
        <v>117.19999999999999</v>
      </c>
    </row>
    <row r="21" ht="15.75">
      <c r="A21" t="s">
        <v>104</v>
      </c>
    </row>
    <row r="22" spans="1:8" s="22" customFormat="1" ht="15.75">
      <c r="A22" s="35" t="s">
        <v>58</v>
      </c>
      <c r="B22" s="35" t="s">
        <v>59</v>
      </c>
      <c r="C22" s="35" t="s">
        <v>57</v>
      </c>
      <c r="D22" s="35" t="s">
        <v>64</v>
      </c>
      <c r="E22" s="35" t="s">
        <v>66</v>
      </c>
      <c r="F22" s="35" t="s">
        <v>68</v>
      </c>
      <c r="G22" s="35" t="s">
        <v>69</v>
      </c>
      <c r="H22" s="35" t="s">
        <v>71</v>
      </c>
    </row>
    <row r="23" spans="1:8" ht="15.75">
      <c r="A23" s="35">
        <v>3</v>
      </c>
      <c r="B23" s="34" t="s">
        <v>90</v>
      </c>
      <c r="C23" s="34"/>
      <c r="D23" s="34"/>
      <c r="E23" s="34"/>
      <c r="F23" s="34">
        <v>9.7</v>
      </c>
      <c r="G23" s="34" t="s">
        <v>70</v>
      </c>
      <c r="H23" s="36" t="s">
        <v>96</v>
      </c>
    </row>
    <row r="24" spans="1:8" ht="15.75">
      <c r="A24" s="35">
        <v>2</v>
      </c>
      <c r="B24" s="34" t="s">
        <v>91</v>
      </c>
      <c r="C24" s="34" t="s">
        <v>62</v>
      </c>
      <c r="D24" s="34" t="s">
        <v>94</v>
      </c>
      <c r="E24" s="34"/>
      <c r="F24" s="34">
        <v>3.26</v>
      </c>
      <c r="G24" s="34" t="s">
        <v>70</v>
      </c>
      <c r="H24" s="36" t="s">
        <v>96</v>
      </c>
    </row>
    <row r="25" spans="1:8" ht="15.75">
      <c r="A25" s="35">
        <v>1</v>
      </c>
      <c r="B25" s="34" t="s">
        <v>92</v>
      </c>
      <c r="C25" s="34" t="s">
        <v>93</v>
      </c>
      <c r="D25" s="34" t="s">
        <v>95</v>
      </c>
      <c r="E25" s="34" t="s">
        <v>67</v>
      </c>
      <c r="F25" s="34">
        <v>8.2</v>
      </c>
      <c r="G25" s="34" t="s">
        <v>70</v>
      </c>
      <c r="H25" s="36" t="s">
        <v>97</v>
      </c>
    </row>
    <row r="26" spans="2:6" s="33" customFormat="1" ht="15.75">
      <c r="B26" s="33" t="s">
        <v>56</v>
      </c>
      <c r="F26" s="33">
        <f>SUM(F23:F25)</f>
        <v>21.159999999999997</v>
      </c>
    </row>
  </sheetData>
  <sheetProtection algorithmName="SHA-512" hashValue="Xsw5k39l9v3aVc34lqpokzM8k8bnrquQ7rhoAqkr/rqrrEj6PirM5U2WPWHP/MDOGrmyZYbuWYmKmOW3OYBuMA==" saltValue="Chyi+BzfheSNgnjWe1rCq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307D-827F-46A0-982E-47F8B33F1377}">
  <dimension ref="A1:H19"/>
  <sheetViews>
    <sheetView showGridLines="0" workbookViewId="0" topLeftCell="A1">
      <selection activeCell="G11" sqref="G11"/>
    </sheetView>
  </sheetViews>
  <sheetFormatPr defaultColWidth="9.00390625" defaultRowHeight="15.75"/>
  <cols>
    <col min="1" max="1" width="4.75390625" style="0" customWidth="1"/>
    <col min="2" max="2" width="26.00390625" style="0" customWidth="1"/>
    <col min="3" max="3" width="11.375" style="0" bestFit="1" customWidth="1"/>
    <col min="7" max="7" width="10.625" style="0" bestFit="1" customWidth="1"/>
  </cols>
  <sheetData>
    <row r="1" s="33" customFormat="1" ht="15.75">
      <c r="A1" s="33" t="s">
        <v>105</v>
      </c>
    </row>
    <row r="2" s="33" customFormat="1" ht="15.75"/>
    <row r="3" ht="15.75">
      <c r="A3" t="s">
        <v>106</v>
      </c>
    </row>
    <row r="4" spans="1:8" s="22" customFormat="1" ht="15.75">
      <c r="A4" s="35" t="s">
        <v>58</v>
      </c>
      <c r="B4" s="35" t="s">
        <v>59</v>
      </c>
      <c r="C4" s="35" t="s">
        <v>57</v>
      </c>
      <c r="D4" s="35" t="s">
        <v>64</v>
      </c>
      <c r="E4" s="35" t="s">
        <v>66</v>
      </c>
      <c r="F4" s="35" t="s">
        <v>68</v>
      </c>
      <c r="G4" s="35" t="s">
        <v>69</v>
      </c>
      <c r="H4" s="35" t="s">
        <v>71</v>
      </c>
    </row>
    <row r="5" spans="1:8" ht="15.75">
      <c r="A5" s="35">
        <v>3</v>
      </c>
      <c r="B5" s="34" t="s">
        <v>77</v>
      </c>
      <c r="C5" s="34" t="s">
        <v>78</v>
      </c>
      <c r="D5" s="34" t="s">
        <v>79</v>
      </c>
      <c r="E5" s="34" t="s">
        <v>67</v>
      </c>
      <c r="F5" s="34">
        <v>426</v>
      </c>
      <c r="G5" s="34" t="s">
        <v>70</v>
      </c>
      <c r="H5" s="36"/>
    </row>
    <row r="6" spans="2:6" s="33" customFormat="1" ht="15.75">
      <c r="B6" s="33" t="s">
        <v>56</v>
      </c>
      <c r="F6" s="33">
        <f>SUM(F5:F5)</f>
        <v>426</v>
      </c>
    </row>
    <row r="8" ht="15.75">
      <c r="A8" t="s">
        <v>107</v>
      </c>
    </row>
    <row r="9" spans="1:8" ht="15.75">
      <c r="A9" s="35" t="s">
        <v>58</v>
      </c>
      <c r="B9" s="35" t="s">
        <v>59</v>
      </c>
      <c r="C9" s="35" t="s">
        <v>57</v>
      </c>
      <c r="D9" s="35" t="s">
        <v>64</v>
      </c>
      <c r="E9" s="35" t="s">
        <v>66</v>
      </c>
      <c r="F9" s="35" t="s">
        <v>68</v>
      </c>
      <c r="G9" s="35" t="s">
        <v>69</v>
      </c>
      <c r="H9" s="35" t="s">
        <v>71</v>
      </c>
    </row>
    <row r="10" spans="1:8" ht="15.75">
      <c r="A10" s="35">
        <v>3</v>
      </c>
      <c r="B10" s="34" t="s">
        <v>77</v>
      </c>
      <c r="C10" s="34" t="s">
        <v>88</v>
      </c>
      <c r="D10" s="34" t="s">
        <v>79</v>
      </c>
      <c r="E10" s="34" t="s">
        <v>67</v>
      </c>
      <c r="F10" s="34">
        <v>18.4</v>
      </c>
      <c r="G10" s="34" t="s">
        <v>70</v>
      </c>
      <c r="H10" s="36"/>
    </row>
    <row r="11" spans="1:8" ht="15.75">
      <c r="A11" s="35">
        <v>2</v>
      </c>
      <c r="B11" s="34" t="s">
        <v>55</v>
      </c>
      <c r="C11" s="34" t="s">
        <v>108</v>
      </c>
      <c r="D11" s="34" t="s">
        <v>65</v>
      </c>
      <c r="E11" s="34" t="s">
        <v>67</v>
      </c>
      <c r="F11" s="34">
        <v>21.5</v>
      </c>
      <c r="G11" s="34" t="s">
        <v>70</v>
      </c>
      <c r="H11" s="36" t="s">
        <v>109</v>
      </c>
    </row>
    <row r="12" spans="1:8" ht="15.75">
      <c r="A12" s="35">
        <v>1</v>
      </c>
      <c r="B12" s="34" t="s">
        <v>55</v>
      </c>
      <c r="C12" s="34" t="s">
        <v>63</v>
      </c>
      <c r="D12" s="34" t="s">
        <v>65</v>
      </c>
      <c r="E12" s="34" t="s">
        <v>67</v>
      </c>
      <c r="F12" s="34">
        <v>170.2</v>
      </c>
      <c r="G12" s="34" t="s">
        <v>70</v>
      </c>
      <c r="H12" s="36" t="s">
        <v>110</v>
      </c>
    </row>
    <row r="13" spans="1:8" ht="15.75">
      <c r="A13" s="33"/>
      <c r="B13" s="33" t="s">
        <v>56</v>
      </c>
      <c r="C13" s="33"/>
      <c r="D13" s="33"/>
      <c r="E13" s="33"/>
      <c r="F13" s="33">
        <f>SUM(F7:F12)</f>
        <v>210.1</v>
      </c>
      <c r="G13" s="33"/>
      <c r="H13" s="33"/>
    </row>
    <row r="15" ht="15.75">
      <c r="A15" t="s">
        <v>111</v>
      </c>
    </row>
    <row r="16" spans="1:8" s="22" customFormat="1" ht="15.75">
      <c r="A16" s="35" t="s">
        <v>58</v>
      </c>
      <c r="B16" s="35" t="s">
        <v>59</v>
      </c>
      <c r="C16" s="35" t="s">
        <v>57</v>
      </c>
      <c r="D16" s="35" t="s">
        <v>64</v>
      </c>
      <c r="E16" s="35" t="s">
        <v>66</v>
      </c>
      <c r="F16" s="35" t="s">
        <v>68</v>
      </c>
      <c r="G16" s="35" t="s">
        <v>69</v>
      </c>
      <c r="H16" s="35" t="s">
        <v>71</v>
      </c>
    </row>
    <row r="17" spans="1:8" ht="15.75">
      <c r="A17" s="35">
        <v>2</v>
      </c>
      <c r="B17" s="34" t="s">
        <v>53</v>
      </c>
      <c r="C17" s="34" t="s">
        <v>80</v>
      </c>
      <c r="D17" s="34"/>
      <c r="E17" s="34"/>
      <c r="F17" s="34">
        <v>354</v>
      </c>
      <c r="G17" s="34" t="s">
        <v>70</v>
      </c>
      <c r="H17" s="36" t="s">
        <v>112</v>
      </c>
    </row>
    <row r="18" spans="1:8" ht="15.75">
      <c r="A18" s="35">
        <v>1</v>
      </c>
      <c r="B18" s="34" t="s">
        <v>54</v>
      </c>
      <c r="C18" s="34" t="s">
        <v>81</v>
      </c>
      <c r="D18" s="34"/>
      <c r="E18" s="34"/>
      <c r="F18" s="34">
        <v>53</v>
      </c>
      <c r="G18" s="34" t="s">
        <v>70</v>
      </c>
      <c r="H18" s="36" t="s">
        <v>113</v>
      </c>
    </row>
    <row r="19" spans="2:6" s="33" customFormat="1" ht="15.75">
      <c r="B19" s="33" t="s">
        <v>56</v>
      </c>
      <c r="F19" s="33">
        <f>SUM(F17:F18)</f>
        <v>407</v>
      </c>
    </row>
  </sheetData>
  <sheetProtection algorithmName="SHA-512" hashValue="lyNXT5mfQiQ+q6VzWoA5gTKUCTiaXMB9WT3SC6NgqEM+zLULlXeu1woHPmUOXx+bXZ6EtA/yYQs6wvCpB/F3uQ==" saltValue="caJIxdi7t9wtjif/UPIYtw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1FECC-946F-41DF-9283-960CD8454EF1}">
  <dimension ref="A1:H8"/>
  <sheetViews>
    <sheetView showGridLines="0" workbookViewId="0" topLeftCell="A1">
      <selection activeCell="H16" sqref="H16"/>
    </sheetView>
  </sheetViews>
  <sheetFormatPr defaultColWidth="9.00390625" defaultRowHeight="15.75"/>
  <cols>
    <col min="1" max="1" width="4.75390625" style="0" customWidth="1"/>
    <col min="2" max="2" width="26.00390625" style="0" customWidth="1"/>
    <col min="3" max="3" width="11.375" style="0" bestFit="1" customWidth="1"/>
    <col min="7" max="7" width="10.625" style="0" bestFit="1" customWidth="1"/>
  </cols>
  <sheetData>
    <row r="1" s="33" customFormat="1" ht="15.75">
      <c r="A1" s="33" t="s">
        <v>114</v>
      </c>
    </row>
    <row r="3" ht="15.75">
      <c r="A3" t="s">
        <v>115</v>
      </c>
    </row>
    <row r="4" spans="1:8" ht="15.75">
      <c r="A4" s="35" t="s">
        <v>58</v>
      </c>
      <c r="B4" s="35" t="s">
        <v>59</v>
      </c>
      <c r="C4" s="35" t="s">
        <v>57</v>
      </c>
      <c r="D4" s="35" t="s">
        <v>64</v>
      </c>
      <c r="E4" s="35" t="s">
        <v>66</v>
      </c>
      <c r="F4" s="35" t="s">
        <v>68</v>
      </c>
      <c r="G4" s="35" t="s">
        <v>69</v>
      </c>
      <c r="H4" s="35" t="s">
        <v>71</v>
      </c>
    </row>
    <row r="5" spans="1:8" ht="15.75">
      <c r="A5" s="35">
        <v>3</v>
      </c>
      <c r="B5" s="34" t="s">
        <v>116</v>
      </c>
      <c r="C5" s="37">
        <v>20</v>
      </c>
      <c r="D5" s="34" t="s">
        <v>117</v>
      </c>
      <c r="E5" s="34" t="s">
        <v>67</v>
      </c>
      <c r="F5" s="34">
        <v>0.9</v>
      </c>
      <c r="G5" s="34" t="s">
        <v>70</v>
      </c>
      <c r="H5" s="36">
        <v>1</v>
      </c>
    </row>
    <row r="6" spans="1:8" ht="15.75">
      <c r="A6" s="35">
        <v>2</v>
      </c>
      <c r="B6" s="34" t="s">
        <v>77</v>
      </c>
      <c r="C6" s="34" t="s">
        <v>87</v>
      </c>
      <c r="D6" s="34" t="s">
        <v>79</v>
      </c>
      <c r="E6" s="34" t="s">
        <v>67</v>
      </c>
      <c r="F6" s="34">
        <v>2.36</v>
      </c>
      <c r="G6" s="34" t="s">
        <v>70</v>
      </c>
      <c r="H6" s="36">
        <v>4</v>
      </c>
    </row>
    <row r="7" spans="1:8" ht="15.75">
      <c r="A7" s="35">
        <v>1</v>
      </c>
      <c r="B7" s="34" t="s">
        <v>77</v>
      </c>
      <c r="C7" s="34" t="s">
        <v>88</v>
      </c>
      <c r="D7" s="34" t="s">
        <v>79</v>
      </c>
      <c r="E7" s="34" t="s">
        <v>67</v>
      </c>
      <c r="F7" s="34">
        <v>6.4</v>
      </c>
      <c r="G7" s="34" t="s">
        <v>70</v>
      </c>
      <c r="H7" s="36">
        <v>2</v>
      </c>
    </row>
    <row r="8" spans="1:8" ht="15.75">
      <c r="A8" s="33"/>
      <c r="B8" s="33" t="s">
        <v>56</v>
      </c>
      <c r="C8" s="33"/>
      <c r="D8" s="33"/>
      <c r="E8" s="33"/>
      <c r="F8" s="33">
        <f>SUM(F2:F7)</f>
        <v>9.66</v>
      </c>
      <c r="G8" s="33"/>
      <c r="H8" s="33"/>
    </row>
  </sheetData>
  <sheetProtection algorithmName="SHA-512" hashValue="V7FMli52BH6XL/riq/+5jc0X0b+BDuH3CFMJiscyvOWCnSLzpljmhS1bpum4IzquC3cuKvIUxkpMJn/Vb3Qn2w==" saltValue="LJHqw2S+2OMa0J1ilyikg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4D4D9-7AF8-4EEA-80DF-C2973BE9BFF4}">
  <dimension ref="A1:H8"/>
  <sheetViews>
    <sheetView showGridLines="0" workbookViewId="0" topLeftCell="A1">
      <selection activeCell="G30" sqref="G30"/>
    </sheetView>
  </sheetViews>
  <sheetFormatPr defaultColWidth="9.00390625" defaultRowHeight="15.75"/>
  <cols>
    <col min="1" max="1" width="4.75390625" style="0" customWidth="1"/>
    <col min="2" max="2" width="26.00390625" style="0" customWidth="1"/>
    <col min="3" max="3" width="11.375" style="0" bestFit="1" customWidth="1"/>
    <col min="5" max="5" width="9.00390625" style="39" customWidth="1"/>
    <col min="7" max="7" width="10.625" style="0" bestFit="1" customWidth="1"/>
  </cols>
  <sheetData>
    <row r="1" spans="1:5" s="33" customFormat="1" ht="15.75">
      <c r="A1" s="33" t="s">
        <v>118</v>
      </c>
      <c r="E1" s="38"/>
    </row>
    <row r="3" ht="15.75">
      <c r="A3" t="s">
        <v>119</v>
      </c>
    </row>
    <row r="4" spans="1:8" ht="15.75">
      <c r="A4" s="35" t="s">
        <v>58</v>
      </c>
      <c r="B4" s="35" t="s">
        <v>59</v>
      </c>
      <c r="C4" s="35" t="s">
        <v>57</v>
      </c>
      <c r="D4" s="35" t="s">
        <v>64</v>
      </c>
      <c r="E4" s="40" t="s">
        <v>66</v>
      </c>
      <c r="F4" s="35" t="s">
        <v>68</v>
      </c>
      <c r="G4" s="35" t="s">
        <v>69</v>
      </c>
      <c r="H4" s="35" t="s">
        <v>71</v>
      </c>
    </row>
    <row r="5" spans="1:8" ht="15.75">
      <c r="A5" s="35">
        <v>3</v>
      </c>
      <c r="B5" s="34" t="s">
        <v>120</v>
      </c>
      <c r="C5" s="37" t="s">
        <v>122</v>
      </c>
      <c r="D5" s="34" t="s">
        <v>124</v>
      </c>
      <c r="E5" s="41" t="s">
        <v>125</v>
      </c>
      <c r="F5" s="34">
        <v>2.8</v>
      </c>
      <c r="G5" s="34" t="s">
        <v>126</v>
      </c>
      <c r="H5" s="36" t="s">
        <v>74</v>
      </c>
    </row>
    <row r="6" spans="1:8" ht="15.75">
      <c r="A6" s="35">
        <v>2</v>
      </c>
      <c r="B6" s="34" t="s">
        <v>55</v>
      </c>
      <c r="C6" s="34" t="s">
        <v>123</v>
      </c>
      <c r="D6" s="34" t="s">
        <v>124</v>
      </c>
      <c r="E6" s="41" t="s">
        <v>125</v>
      </c>
      <c r="F6" s="34">
        <v>11.9</v>
      </c>
      <c r="G6" s="34" t="s">
        <v>126</v>
      </c>
      <c r="H6" s="36" t="s">
        <v>127</v>
      </c>
    </row>
    <row r="7" spans="1:8" ht="15.75">
      <c r="A7" s="35">
        <v>1</v>
      </c>
      <c r="B7" s="34" t="s">
        <v>121</v>
      </c>
      <c r="C7" s="34" t="s">
        <v>63</v>
      </c>
      <c r="D7" s="34" t="s">
        <v>124</v>
      </c>
      <c r="E7" s="41" t="s">
        <v>125</v>
      </c>
      <c r="F7" s="34">
        <v>16.9</v>
      </c>
      <c r="G7" s="34" t="s">
        <v>126</v>
      </c>
      <c r="H7" s="36" t="s">
        <v>74</v>
      </c>
    </row>
    <row r="8" spans="1:8" ht="15.75">
      <c r="A8" s="33"/>
      <c r="B8" s="33" t="s">
        <v>56</v>
      </c>
      <c r="C8" s="33"/>
      <c r="D8" s="33"/>
      <c r="E8" s="38"/>
      <c r="F8" s="33">
        <f>SUM(F2:F7)</f>
        <v>31.599999999999998</v>
      </c>
      <c r="G8" s="33"/>
      <c r="H8" s="33"/>
    </row>
  </sheetData>
  <sheetProtection algorithmName="SHA-512" hashValue="oPHKAN4Z7CgozuTt4Cj+do2yFYRLWAfPh7O/CpcCAT7HE86rB+iJuShZM1zNjf4TwXMFFoaFTqu6otp5jR0+1Q==" saltValue="lELH/jsZPWDDZ+2AGGIMWA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5A5BB-A8C9-4577-A269-997BE81730DA}">
  <dimension ref="A1:H8"/>
  <sheetViews>
    <sheetView showGridLines="0" workbookViewId="0" topLeftCell="A1">
      <selection activeCell="G27" sqref="G27"/>
    </sheetView>
  </sheetViews>
  <sheetFormatPr defaultColWidth="9.00390625" defaultRowHeight="15.75"/>
  <cols>
    <col min="1" max="1" width="4.75390625" style="0" customWidth="1"/>
    <col min="2" max="2" width="26.00390625" style="0" customWidth="1"/>
    <col min="3" max="3" width="11.375" style="0" bestFit="1" customWidth="1"/>
    <col min="5" max="5" width="9.00390625" style="39" customWidth="1"/>
    <col min="7" max="7" width="10.625" style="0" bestFit="1" customWidth="1"/>
  </cols>
  <sheetData>
    <row r="1" spans="1:5" s="33" customFormat="1" ht="15.75">
      <c r="A1" s="33" t="s">
        <v>128</v>
      </c>
      <c r="E1" s="38"/>
    </row>
    <row r="3" ht="15.75">
      <c r="A3" t="s">
        <v>136</v>
      </c>
    </row>
    <row r="4" spans="1:8" ht="15.75">
      <c r="A4" s="35" t="s">
        <v>58</v>
      </c>
      <c r="B4" s="35" t="s">
        <v>59</v>
      </c>
      <c r="C4" s="35" t="s">
        <v>57</v>
      </c>
      <c r="D4" s="35" t="s">
        <v>64</v>
      </c>
      <c r="E4" s="40" t="s">
        <v>66</v>
      </c>
      <c r="F4" s="35" t="s">
        <v>68</v>
      </c>
      <c r="G4" s="35" t="s">
        <v>69</v>
      </c>
      <c r="H4" s="35" t="s">
        <v>71</v>
      </c>
    </row>
    <row r="5" spans="1:8" ht="15.75">
      <c r="A5" s="35">
        <v>3</v>
      </c>
      <c r="B5" s="34" t="s">
        <v>129</v>
      </c>
      <c r="C5" s="37" t="s">
        <v>130</v>
      </c>
      <c r="D5" s="34" t="s">
        <v>132</v>
      </c>
      <c r="E5" s="41"/>
      <c r="F5" s="34">
        <v>14.8</v>
      </c>
      <c r="G5" s="34" t="s">
        <v>133</v>
      </c>
      <c r="H5" s="36" t="s">
        <v>134</v>
      </c>
    </row>
    <row r="6" spans="1:8" ht="15.75">
      <c r="A6" s="35">
        <v>2</v>
      </c>
      <c r="B6" s="34" t="s">
        <v>55</v>
      </c>
      <c r="C6" s="34" t="s">
        <v>131</v>
      </c>
      <c r="D6" s="34" t="s">
        <v>124</v>
      </c>
      <c r="E6" s="41" t="s">
        <v>67</v>
      </c>
      <c r="F6" s="34">
        <v>140.7</v>
      </c>
      <c r="G6" s="34" t="s">
        <v>70</v>
      </c>
      <c r="H6" s="36" t="s">
        <v>135</v>
      </c>
    </row>
    <row r="7" spans="1:8" ht="15.75">
      <c r="A7" s="35">
        <v>1</v>
      </c>
      <c r="B7" s="34" t="s">
        <v>55</v>
      </c>
      <c r="C7" s="34" t="s">
        <v>63</v>
      </c>
      <c r="D7" s="34" t="s">
        <v>124</v>
      </c>
      <c r="E7" s="41" t="s">
        <v>67</v>
      </c>
      <c r="F7" s="34">
        <v>20.4</v>
      </c>
      <c r="G7" s="34" t="s">
        <v>70</v>
      </c>
      <c r="H7" s="36" t="s">
        <v>74</v>
      </c>
    </row>
    <row r="8" spans="1:8" ht="15.75">
      <c r="A8" s="33"/>
      <c r="B8" s="33" t="s">
        <v>56</v>
      </c>
      <c r="C8" s="33"/>
      <c r="D8" s="33"/>
      <c r="E8" s="38"/>
      <c r="F8" s="33">
        <f>SUM(F2:F7)</f>
        <v>175.9</v>
      </c>
      <c r="G8" s="33"/>
      <c r="H8" s="33"/>
    </row>
  </sheetData>
  <sheetProtection algorithmName="SHA-512" hashValue="S088UI8JWY+30+XQw2U2Al15oiOtsT+ih/GuJF7pfvJ47e28jSZmbu/zbl7zh3dLjAdOjzHyAMWCY5scTPTd7Q==" saltValue="ZKgFV+SnWVdYAwK4b2uP5g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4C24-4780-4D7A-815B-BE52088078E0}">
  <dimension ref="A1:H7"/>
  <sheetViews>
    <sheetView showGridLines="0" workbookViewId="0" topLeftCell="A1">
      <selection activeCell="F7" sqref="F7"/>
    </sheetView>
  </sheetViews>
  <sheetFormatPr defaultColWidth="9.00390625" defaultRowHeight="15.75"/>
  <cols>
    <col min="1" max="1" width="4.75390625" style="0" customWidth="1"/>
    <col min="2" max="2" width="26.00390625" style="0" customWidth="1"/>
    <col min="3" max="3" width="11.375" style="0" bestFit="1" customWidth="1"/>
    <col min="5" max="5" width="9.00390625" style="39" customWidth="1"/>
    <col min="7" max="7" width="10.625" style="0" bestFit="1" customWidth="1"/>
  </cols>
  <sheetData>
    <row r="1" spans="1:5" s="33" customFormat="1" ht="15.75">
      <c r="A1" s="33" t="s">
        <v>137</v>
      </c>
      <c r="E1" s="38"/>
    </row>
    <row r="3" ht="15.75">
      <c r="A3" t="s">
        <v>138</v>
      </c>
    </row>
    <row r="4" spans="1:8" ht="15.75">
      <c r="A4" s="35" t="s">
        <v>58</v>
      </c>
      <c r="B4" s="35" t="s">
        <v>59</v>
      </c>
      <c r="C4" s="35" t="s">
        <v>57</v>
      </c>
      <c r="D4" s="35" t="s">
        <v>64</v>
      </c>
      <c r="E4" s="40" t="s">
        <v>66</v>
      </c>
      <c r="F4" s="35" t="s">
        <v>68</v>
      </c>
      <c r="G4" s="35" t="s">
        <v>69</v>
      </c>
      <c r="H4" s="35" t="s">
        <v>71</v>
      </c>
    </row>
    <row r="5" spans="1:8" ht="15.75">
      <c r="A5" s="35">
        <v>2</v>
      </c>
      <c r="B5" s="34" t="s">
        <v>129</v>
      </c>
      <c r="C5" s="37" t="s">
        <v>130</v>
      </c>
      <c r="D5" s="34" t="s">
        <v>132</v>
      </c>
      <c r="E5" s="41"/>
      <c r="F5" s="34">
        <v>1.3</v>
      </c>
      <c r="G5" s="34" t="s">
        <v>133</v>
      </c>
      <c r="H5" s="36" t="s">
        <v>139</v>
      </c>
    </row>
    <row r="6" spans="1:8" ht="15.75">
      <c r="A6" s="35">
        <v>1</v>
      </c>
      <c r="B6" s="34" t="s">
        <v>55</v>
      </c>
      <c r="C6" s="34" t="s">
        <v>131</v>
      </c>
      <c r="D6" s="34" t="s">
        <v>65</v>
      </c>
      <c r="E6" s="41" t="s">
        <v>67</v>
      </c>
      <c r="F6" s="34">
        <v>18.3</v>
      </c>
      <c r="G6" s="34" t="s">
        <v>70</v>
      </c>
      <c r="H6" s="36" t="s">
        <v>140</v>
      </c>
    </row>
    <row r="7" spans="1:8" ht="15.75">
      <c r="A7" s="33"/>
      <c r="B7" s="33" t="s">
        <v>56</v>
      </c>
      <c r="C7" s="33"/>
      <c r="D7" s="33"/>
      <c r="E7" s="38"/>
      <c r="F7" s="33">
        <f>SUM(F2:F6)</f>
        <v>19.6</v>
      </c>
      <c r="G7" s="33"/>
      <c r="H7" s="33"/>
    </row>
  </sheetData>
  <sheetProtection algorithmName="SHA-512" hashValue="lL78V0mUf8Wd1kOLdikmlN6JdOCCaYP9eqbv9xnm+O3VmguCR6tdBF0Gm3qzRXfZMGo4MiAlmglmYzLPgiXoOQ==" saltValue="0byVTO7SK4+cj+svrc9BcA==" spinCount="100000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dalipisa@gmail.com</dc:creator>
  <cp:keywords/>
  <dc:description/>
  <cp:lastModifiedBy>tomiczkova</cp:lastModifiedBy>
  <cp:lastPrinted>2023-12-22T08:52:29Z</cp:lastPrinted>
  <dcterms:created xsi:type="dcterms:W3CDTF">2022-05-12T09:44:50Z</dcterms:created>
  <dcterms:modified xsi:type="dcterms:W3CDTF">2023-12-22T09:52:22Z</dcterms:modified>
  <cp:category/>
  <cp:version/>
  <cp:contentType/>
  <cp:contentStatus/>
</cp:coreProperties>
</file>