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jirikovacik/Library/Mobile Documents/com~apple~CloudDocs/IROP_21+/37_ZS_ITI/cesky_tesin/VZ/02_D/"/>
    </mc:Choice>
  </mc:AlternateContent>
  <xr:revisionPtr revIDLastSave="0" documentId="13_ncr:1_{528FB8B4-6BB2-1A4F-AF63-0BAF9EBA3187}" xr6:coauthVersionLast="47" xr6:coauthVersionMax="47" xr10:uidLastSave="{00000000-0000-0000-0000-000000000000}"/>
  <bookViews>
    <workbookView xWindow="38740" yWindow="500" windowWidth="63660" windowHeight="24700" xr2:uid="{00000000-000D-0000-FFFF-FFFF00000000}"/>
  </bookViews>
  <sheets>
    <sheet name="REKAPITULACE" sheetId="7" r:id="rId1"/>
    <sheet name="JU_68" sheetId="10" r:id="rId2"/>
    <sheet name="JU_68_infrastruktura" sheetId="18" r:id="rId3"/>
    <sheet name="PU_9293" sheetId="12" r:id="rId4"/>
    <sheet name="PU_9293_infrastruktura" sheetId="16" r:id="rId5"/>
    <sheet name="MU_26" sheetId="9" r:id="rId6"/>
    <sheet name="MU_26_infrastruktura" sheetId="17" r:id="rId7"/>
    <sheet name="MU_90" sheetId="11" r:id="rId8"/>
    <sheet name="MU_90_infrastruktura" sheetId="15" r:id="rId9"/>
    <sheet name="JU_18c" sheetId="14" r:id="rId10"/>
    <sheet name="MU_18c_infrastruktura" sheetId="20" r:id="rId11"/>
    <sheet name="MU_106b" sheetId="13" r:id="rId12"/>
    <sheet name="MU_106b_infrastruktura" sheetId="1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14" roundtripDataSignature="AMtx7mi4izPhSFlF8DGksuqo6ANyaIGRVg=="/>
    </ext>
  </extLst>
</workbook>
</file>

<file path=xl/calcChain.xml><?xml version="1.0" encoding="utf-8"?>
<calcChain xmlns="http://schemas.openxmlformats.org/spreadsheetml/2006/main">
  <c r="H23" i="7" l="1"/>
  <c r="H22" i="7"/>
  <c r="H20" i="7"/>
  <c r="H19" i="7"/>
  <c r="H18" i="7"/>
  <c r="H17" i="7"/>
  <c r="H16" i="7"/>
  <c r="H15" i="7"/>
  <c r="H14" i="7"/>
  <c r="H12" i="7"/>
  <c r="F12" i="19"/>
  <c r="F13" i="19"/>
  <c r="F14" i="19"/>
  <c r="F15" i="19"/>
  <c r="F16" i="19"/>
  <c r="F17" i="19"/>
  <c r="F18" i="19"/>
  <c r="F19" i="19"/>
  <c r="F20" i="19"/>
  <c r="F21" i="19"/>
  <c r="F11" i="19"/>
  <c r="F12" i="20"/>
  <c r="F13" i="20"/>
  <c r="F14" i="20"/>
  <c r="F15" i="20"/>
  <c r="F16" i="20"/>
  <c r="F17" i="20"/>
  <c r="F18" i="20"/>
  <c r="F19" i="20"/>
  <c r="F20" i="20"/>
  <c r="F21" i="20"/>
  <c r="F11" i="20"/>
  <c r="F12" i="15"/>
  <c r="F13" i="15"/>
  <c r="F14" i="15"/>
  <c r="F15" i="15"/>
  <c r="F16" i="15"/>
  <c r="F17" i="15"/>
  <c r="F18" i="15"/>
  <c r="F19" i="15"/>
  <c r="F20" i="15"/>
  <c r="F21" i="15"/>
  <c r="F11" i="15"/>
  <c r="F12" i="18"/>
  <c r="F11" i="18"/>
  <c r="F12" i="16"/>
  <c r="F13" i="16"/>
  <c r="F14" i="16"/>
  <c r="F11" i="16"/>
  <c r="F12" i="17"/>
  <c r="F13" i="17"/>
  <c r="F14" i="17"/>
  <c r="F11" i="17"/>
  <c r="F23" i="20" l="1"/>
  <c r="F24" i="20"/>
  <c r="F25" i="20"/>
  <c r="F27" i="20"/>
  <c r="F28" i="20"/>
  <c r="F23" i="19"/>
  <c r="F22" i="19" s="1"/>
  <c r="F24" i="19"/>
  <c r="F25" i="19"/>
  <c r="F27" i="19"/>
  <c r="F26" i="19" s="1"/>
  <c r="F28" i="19"/>
  <c r="F10" i="19" l="1"/>
  <c r="F26" i="20"/>
  <c r="F22" i="20"/>
  <c r="F10" i="20"/>
  <c r="F9" i="20"/>
  <c r="F9" i="19"/>
  <c r="F33" i="20" l="1"/>
  <c r="H21" i="7" s="1"/>
  <c r="F33" i="19"/>
  <c r="F14" i="18" l="1"/>
  <c r="F15" i="18"/>
  <c r="F16" i="18"/>
  <c r="F18" i="18"/>
  <c r="F19" i="18"/>
  <c r="F16" i="17"/>
  <c r="F17" i="17"/>
  <c r="F18" i="17"/>
  <c r="F20" i="17"/>
  <c r="F21" i="17"/>
  <c r="F16" i="16"/>
  <c r="F17" i="16"/>
  <c r="F18" i="16"/>
  <c r="F20" i="16"/>
  <c r="F21" i="16"/>
  <c r="F23" i="15"/>
  <c r="F24" i="15"/>
  <c r="F25" i="15"/>
  <c r="F27" i="15"/>
  <c r="F28" i="15"/>
  <c r="F26" i="15" l="1"/>
  <c r="F19" i="16"/>
  <c r="F10" i="17"/>
  <c r="F19" i="17"/>
  <c r="F17" i="18"/>
  <c r="F15" i="16"/>
  <c r="F22" i="15"/>
  <c r="F15" i="17"/>
  <c r="F9" i="17" s="1"/>
  <c r="F13" i="18"/>
  <c r="F10" i="15"/>
  <c r="F10" i="16"/>
  <c r="F10" i="18"/>
  <c r="F9" i="16"/>
  <c r="F9" i="15"/>
  <c r="F9" i="18" l="1"/>
  <c r="F24" i="18" s="1"/>
  <c r="H13" i="7" s="1"/>
  <c r="F26" i="17"/>
  <c r="F26" i="16"/>
  <c r="F33" i="15"/>
  <c r="E15" i="14" l="1"/>
  <c r="E10" i="13"/>
  <c r="E8" i="12" l="1"/>
  <c r="E15" i="11"/>
  <c r="E10" i="10"/>
  <c r="E8" i="9"/>
  <c r="H24" i="7" l="1"/>
  <c r="H25" i="7" s="1"/>
  <c r="H26" i="7" s="1"/>
</calcChain>
</file>

<file path=xl/sharedStrings.xml><?xml version="1.0" encoding="utf-8"?>
<sst xmlns="http://schemas.openxmlformats.org/spreadsheetml/2006/main" count="411" uniqueCount="106">
  <si>
    <t>Název</t>
  </si>
  <si>
    <t>Mn.</t>
  </si>
  <si>
    <t>Cena/ks</t>
  </si>
  <si>
    <t>ks</t>
  </si>
  <si>
    <t>Celkem</t>
  </si>
  <si>
    <t>m</t>
  </si>
  <si>
    <t>Počet</t>
  </si>
  <si>
    <t>Zadavatel:</t>
  </si>
  <si>
    <t>Název veřejné zakázky:</t>
  </si>
  <si>
    <t>Účastník:</t>
  </si>
  <si>
    <t>Obchodní jméno:</t>
  </si>
  <si>
    <t>Sídlo:</t>
  </si>
  <si>
    <t>IČO:</t>
  </si>
  <si>
    <t>CENA CELKEM v Kč BEZ DPH ZA ZAKÁZKU</t>
  </si>
  <si>
    <t>DPH v Kč</t>
  </si>
  <si>
    <t>CENA CELKEM v Kč vč. DPH ZA ZAKÁZKU</t>
  </si>
  <si>
    <t>V CELÉM DOKUMENTU VYPLŇUJTE POUZE ŽLUTÁ POLE!!!</t>
  </si>
  <si>
    <t>Město Český Těšín</t>
  </si>
  <si>
    <t>Moderní výukové metody na základních školách v Českém Těšíně – Dodávky, 2. část „ICT vybavení"</t>
  </si>
  <si>
    <t>ZŠ Hrabina - budova Ostravská - jazyková učebna 68</t>
  </si>
  <si>
    <t>ZŠ Hrabina - budova Ostravská - polytechnická učebna 92 a 93</t>
  </si>
  <si>
    <t>ZŠ Hrabina - budova Ostravská - multimediální učebna 26</t>
  </si>
  <si>
    <t>ZŠ Hrabina - budova Slezská - multimediální učebna 90</t>
  </si>
  <si>
    <t>ZŠ Pod Zvonek - jazyková učebna 18c</t>
  </si>
  <si>
    <t>ZŠ Pod Zvonek - multimediální učebna 106b</t>
  </si>
  <si>
    <t>IT HW + SW Multimediální učebna celkem</t>
  </si>
  <si>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</si>
  <si>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Zvedací stojan - minimální požadavky:  
</t>
    </r>
    <r>
      <rPr>
        <sz val="8"/>
        <rFont val="Arial"/>
        <family val="2"/>
        <charset val="238"/>
      </rPr>
      <t xml:space="preserve">Kotvení do stěny a podpůrná konstrukce na podlahu. Dostatečná nosnost pro dodaný displej. Včetně potřebného příslušenství pro montáž
Dvě boční křídla - bílá, keramická křídla pro popisování fixou.                                                                                                                                                   
Včetně potřebného příslušenství pro montáž a kabeláže.
Včetně montáže.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</si>
  <si>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</si>
  <si>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Produkty</t>
  </si>
  <si>
    <t>Cena bez DPH</t>
  </si>
  <si>
    <t>Jedn.</t>
  </si>
  <si>
    <t>IT HW a SW Hrabina - Multimediální učebna 26</t>
  </si>
  <si>
    <r>
      <t xml:space="preserve">Kufr pro nabíjení dodávaných tabletů - minimální požadavky:
</t>
    </r>
    <r>
      <rPr>
        <sz val="8"/>
        <rFont val="Arial"/>
        <family val="2"/>
        <charset val="238"/>
      </rPr>
      <t>možnost uložit a nabíjet min. 15 tabletů
hromadné nabíjení uložených zařízení
větrací mřížky a termostatem řízený ventilátor
centrální přepěťová ochrana
pojezdová kolečka s brzdou, uzamykatelný</t>
    </r>
  </si>
  <si>
    <r>
      <rPr>
        <b/>
        <u/>
        <sz val="8"/>
        <rFont val="Arial"/>
        <family val="2"/>
        <charset val="238"/>
      </rPr>
      <t>Žákovský tablet s klávesnicí a perem - minimální požadavky:</t>
    </r>
    <r>
      <rPr>
        <sz val="8"/>
        <rFont val="Arial"/>
        <family val="2"/>
        <charset val="238"/>
      </rPr>
      <t xml:space="preserve">
Tablet s min. 10"multi-dotykovým displejem
displej s LED podsvícením, technologií IPS a rozlišením min. 2100 x 1600
úložiště min. 64GB
2x Kamera min. 7 MP a 10 MP
Konektivita: min.  USB-C nebo Lightning, Wi-Fi,  Bluetooth 
Výbava: min. tříosý gyroskop, akcelerometr, barometr, snímač okolního osvětlení 
Baterie: Li-Pol, výdrž až 10 hodin 
max. hmotnost 500 gramů
Dotykové pero kompatibilní s tabletem
Stojan s integrovanou klávesnicí (bezdrátové propojení s tabletem)</t>
    </r>
  </si>
  <si>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</si>
  <si>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</si>
  <si>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IT HW a SW Hrabina - Jazyková učebna 68</t>
  </si>
  <si>
    <r>
      <rPr>
        <b/>
        <u/>
        <sz val="8"/>
        <rFont val="Arial"/>
        <family val="2"/>
        <charset val="238"/>
      </rPr>
      <t>Sluchátka s mikrofonem - minimální požadavky</t>
    </r>
    <r>
      <rPr>
        <sz val="8"/>
        <rFont val="Arial"/>
        <family val="2"/>
        <charset val="238"/>
      </rPr>
      <t>: kvalitní ,robusní profesionální sluchátka s mikrofonem, velké naušníky pro kvalitní poslech.ovládání hlasitosti</t>
    </r>
  </si>
  <si>
    <r>
      <rPr>
        <b/>
        <u/>
        <sz val="8"/>
        <rFont val="Arial"/>
        <family val="2"/>
        <charset val="238"/>
      </rPr>
      <t xml:space="preserve">Nástavbový chatovací modul - minimální požadavky:
</t>
    </r>
    <r>
      <rPr>
        <sz val="8"/>
        <rFont val="Arial"/>
        <family val="2"/>
        <charset val="238"/>
      </rPr>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r>
  </si>
  <si>
    <r>
      <rPr>
        <b/>
        <u/>
        <sz val="8"/>
        <rFont val="Arial"/>
        <family val="2"/>
        <charset val="238"/>
      </rPr>
      <t xml:space="preserve">E-learningový portál včetně SW modulu pro vzdálený přístup - minimální požadavky: 
</t>
    </r>
    <r>
      <rPr>
        <sz val="8"/>
        <rFont val="Arial"/>
        <family val="2"/>
        <charset val="238"/>
      </rP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</si>
  <si>
    <r>
      <rPr>
        <b/>
        <u/>
        <sz val="8"/>
        <rFont val="Arial"/>
        <family val="2"/>
        <charset val="238"/>
      </rPr>
      <t xml:space="preserve">Nástavbový testovací  a hlasovací/anketní modul - minimální požadavky:
Testovací modul:
</t>
    </r>
    <r>
      <rPr>
        <sz val="8"/>
        <rFont val="Arial"/>
        <family val="2"/>
        <charset val="238"/>
      </rPr>
      <t>Možnost výběru testu. Možnost tvorby testu. Možnost editace testu. Možnost vyhodnocení testu. Možnost zobrazení výsledků testování žáků. Možnost ukládání a stahování testů do internetového úložiště. Možnost generování testu ve formátu .pdf pro tisk.Možnost nastavení.</t>
    </r>
    <r>
      <rPr>
        <b/>
        <u/>
        <sz val="8"/>
        <rFont val="Arial"/>
        <family val="2"/>
        <charset val="238"/>
      </rPr>
      <t xml:space="preserve"> 
Hlasovací modul:
</t>
    </r>
    <r>
      <rPr>
        <sz val="8"/>
        <rFont val="Arial"/>
        <family val="2"/>
        <charset val="238"/>
      </rPr>
      <t xml:space="preserve">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</si>
  <si>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b/>
        <u/>
        <sz val="8"/>
        <rFont val="Arial"/>
        <family val="2"/>
        <charset val="238"/>
      </rPr>
      <t xml:space="preserve">Software k učebně(classroom management) - žákovská licence - minimální požadavky:
</t>
    </r>
    <r>
      <rPr>
        <sz val="8"/>
        <rFont val="Arial"/>
        <family val="2"/>
        <charset val="238"/>
      </rPr>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učitele, hlavní hovor - žák slyší učitele ve sluchátkách, možnost komunikace přes sluchátka s učitelem, či s ostatními studenty.
Osobní komunikace žák - učitel ( diskretní komunikace), možnost zapojení studenta do konverzačních skupin ( 2-8), možnost chatování s učitelem či studenty, vyžádání pomoci učitele pomocí "přivolávacího" tlačítka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řeč(včetně větných celků). Výslovnost  - minimálně pro 5 světových jazyků. Plná česká lokalizace produktu                                    
</t>
    </r>
  </si>
  <si>
    <r>
      <rPr>
        <b/>
        <u/>
        <sz val="8"/>
        <rFont val="Arial"/>
        <family val="2"/>
        <charset val="238"/>
      </rPr>
      <t xml:space="preserve">Software k řízení výuky jazykové laboratoře (classroom management) - učitelská licence - minimální požadavky:
</t>
    </r>
    <r>
      <rPr>
        <sz val="8"/>
        <rFont val="Arial"/>
        <family val="2"/>
        <charset val="238"/>
      </rPr>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r>
  </si>
  <si>
    <r>
      <rPr>
        <b/>
        <u/>
        <sz val="8"/>
        <rFont val="Arial"/>
        <family val="2"/>
        <charset val="238"/>
      </rPr>
      <t xml:space="preserve">Pracoviště učitele - minimální požadavky: </t>
    </r>
    <r>
      <rPr>
        <sz val="8"/>
        <rFont val="Arial"/>
        <family val="2"/>
        <charset val="238"/>
      </rPr>
      <t xml:space="preserve"> 
Učitelský PC, 2x dotykový monitor: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t>
    </r>
    <r>
      <rPr>
        <b/>
        <u/>
        <sz val="8"/>
        <rFont val="Arial"/>
        <family val="2"/>
        <charset val="238"/>
      </rPr>
      <t>Monitor dotykový 2x</t>
    </r>
    <r>
      <rPr>
        <sz val="8"/>
        <rFont val="Arial"/>
        <family val="2"/>
        <charset val="238"/>
      </rPr>
      <t xml:space="preserve">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</si>
  <si>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Žákovský notebook:
min. 17" displej s FHD rozlišením (1920x1080)
procesor min. 10 000 bodů,dle PassMark CPU Mark (www.cpubenchmark.net)
paměť min. 8 GB RAM DDR4 
disk min. 256 GB M.2 SSD 
numerická klávesnice 
WIFI ax , Bluetooth
USB min. 2x USB 3.1,  1x USB-C 
komb.konektor sluchátek/mikrofonu, HDMI, RJ-45 (LAN)
operační systém s podporu AD (domény)</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</si>
  <si>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</si>
  <si>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IT HW a SW Hrabina - Multimediální učebna 90 - Slezská</t>
  </si>
  <si>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</si>
  <si>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t>IT HW a SW Hrabina - Polytechnická učebna 92-93</t>
  </si>
  <si>
    <r>
      <rPr>
        <b/>
        <u/>
        <sz val="8"/>
        <rFont val="Arial"/>
        <family val="2"/>
        <charset val="238"/>
      </rPr>
      <t xml:space="preserve">Software pro řízení učebny včetně funkcí pro výuku - classroom management - minimální požadavky:
</t>
    </r>
    <r>
      <rPr>
        <sz val="8"/>
        <rFont val="Arial"/>
        <family val="2"/>
        <charset val="238"/>
      </rPr>
      <t xml:space="preserve">otevřený chat mezi všemi uživateli
monitorování chatu ze učitelského PC
historie chatu
psaná komunikace mezi studentem a učitelem v reálném čase
možnost omezit žákovský chat z učitelského PC
barevna vizualizace dle zasedacího pořádku                                                                                                                           
</t>
    </r>
  </si>
  <si>
    <r>
      <rPr>
        <b/>
        <u/>
        <sz val="8"/>
        <rFont val="Arial"/>
        <family val="2"/>
        <charset val="238"/>
      </rPr>
      <t xml:space="preserve">Pracoviště učitele - minimální požadavky: 
</t>
    </r>
    <r>
      <rPr>
        <sz val="8"/>
        <rFont val="Arial"/>
        <family val="2"/>
        <charset val="238"/>
      </rPr>
      <t xml:space="preserve">Učitelský PC s monitorem:   
provedení mini PC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23,8 palců 
rozlišení: min. 1920x1080
konektory kompatibilní s dodávaným PC
VESA uchycení
HDMI rozbočovač
HDMI splitter, pro propojení PC s interaktivním panelem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</si>
  <si>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Žákovské mini PC s monitorem: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21,5 palců 
rozlišení: min. 1920x1080
konektory kompatibilní s dodávaným PC
VESA uchycení</t>
    </r>
  </si>
  <si>
    <r>
      <rPr>
        <b/>
        <u/>
        <sz val="8"/>
        <rFont val="Arial"/>
        <family val="2"/>
        <charset val="238"/>
      </rPr>
      <t xml:space="preserve">Interaktivní panel, včetně integrovaného miniPC - minimální požadavky:  
</t>
    </r>
    <r>
      <rPr>
        <sz val="8"/>
        <rFont val="Arial"/>
        <family val="2"/>
        <charset val="238"/>
      </rPr>
      <t xml:space="preserve">Dotykový panel, min. 20 dotyků 
Úhlopříčka min. 75“ , Rozlišení min. 3840 x 2160
jas: min. 400nitů, kontrast min 4000:1
Anti-glare/Fingerprint povrch
životnost udávaná výrobcem min. 50 000 hodin
konektory min.: 3  x HDMI, 1x VGA, 2x AUDIO, 4x USB 3.0, 1 USB-C
OPS slot, integrovaný počítač s min 4GB RAM a 32GB vnitřní paměti, maximální spotřeba max. 400W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t>
    </r>
  </si>
  <si>
    <t xml:space="preserve">IT HW a SW ZŠ - Pod Zvonek - Multimediální učebna 106 B </t>
  </si>
  <si>
    <r>
      <rPr>
        <b/>
        <u/>
        <sz val="8"/>
        <rFont val="Arial"/>
        <family val="2"/>
        <charset val="238"/>
      </rPr>
      <t xml:space="preserve">Pracoviště učitele - minimální požadavky: 
</t>
    </r>
    <r>
      <rPr>
        <sz val="8"/>
        <rFont val="Arial"/>
        <family val="2"/>
        <charset val="238"/>
      </rPr>
      <t>PC typu ALL IN ONE nebo miniPC na VESA držáku, 2x monitor
operační systém s podporu AD (domény)
výkon CPU min. 14 000 bodů dle nezávislého testu https://www.cpubenchmark.net/cpu_list.php
pamět: min. 8GB DDR4, SSD: min. 256GB, WI-FI, Bluetooth
konektory min. 2xUSB 3.0, 2x USB 2.0,  RJ45, audio, minimálně 2 digitální grafické výstupy
Monitor  primární dotykový(jako součást AIO nebo samostatný s VESA)
Typ LCD panelu: IPS, úhlopříčka: min. 23,8 palců, dotykový 
rozlišení: min. 1920x1080, Jas min. 250 cd/m2, Kontrast min. 1000:1
Pozorovací úhly (Horizontál/Vertikál): 178 / 178
Monitor sekundární
Typ LCD panelu: IPS, úhlopříčka: min. 23,8 palců,
rozlišení: min. 1920x1080, Jas min. 250 cd/m2, Kontrast min. 1000:1
Pozorovací úhly (Horizontál/Vertikál): 178 / 178
HDMI rozbočovač
HDMI splitter, pro propojení  PC s interaktivním panelem</t>
    </r>
    <r>
      <rPr>
        <b/>
        <u/>
        <sz val="8"/>
        <rFont val="Arial"/>
        <family val="2"/>
        <charset val="238"/>
      </rPr>
      <t xml:space="preserve">                                            </t>
    </r>
    <r>
      <rPr>
        <sz val="8"/>
        <rFont val="Arial"/>
        <family val="2"/>
        <charset val="238"/>
      </rPr>
      <t xml:space="preserve">                                                                                                                                                  
</t>
    </r>
  </si>
  <si>
    <t>IT HW a SW - ZŠ Pod Zvonek - Jazyková učebna 18 c</t>
  </si>
  <si>
    <t>Odborné zapojení; Proměření; Připojení koncových zařízení; Drobný instalační materiál; Nastavení</t>
  </si>
  <si>
    <t>Instalace a zapojení</t>
  </si>
  <si>
    <t>Patch kabel UTP 2m cat6</t>
  </si>
  <si>
    <t>pol</t>
  </si>
  <si>
    <t>Kabeláž strukturovaná</t>
  </si>
  <si>
    <t>Instalační krabice</t>
  </si>
  <si>
    <t>Zásuvky RJ45 (v lavicíh, katedře, na stěně)</t>
  </si>
  <si>
    <t>Pigtail 9/125 SCapc SM; SC Optická spojka SM</t>
  </si>
  <si>
    <t>Patchcord LC-SC 09/125 SM duplex</t>
  </si>
  <si>
    <t>19" Optická vana 24xSC černá, včetně kazety</t>
  </si>
  <si>
    <t>SFP+ transceiver 10GBASE-LR/LW, multirate, SM, 1310nm, LC Duplex</t>
  </si>
  <si>
    <t>Patch kabel UTP 0,5m cat6</t>
  </si>
  <si>
    <t>19" vyvazovací panel 1U, s plastovým krytem, profil 40x50mm</t>
  </si>
  <si>
    <t>19" rozvodný panel ACAR 5x230V, ČSN, kabel 3m, přepěťová ochrana</t>
  </si>
  <si>
    <t>Datový rozvaděč</t>
  </si>
  <si>
    <t>Infrastruktura učebny - slaboproudé rozvody</t>
  </si>
  <si>
    <t>Jed.</t>
  </si>
  <si>
    <t>Pol.</t>
  </si>
  <si>
    <t>Datum: 8.10.2022</t>
  </si>
  <si>
    <t>ZŠ a MŠ Český Těšín Hrabina</t>
  </si>
  <si>
    <t>Položkový rozpočet - infrastruktura Multimediální učebna (č. 90)</t>
  </si>
  <si>
    <t>Datový rozvaděč - doplnění</t>
  </si>
  <si>
    <t>Položkový rozpočet - infrastruktura Polytechnická učebna (č. 92)</t>
  </si>
  <si>
    <t>Položkový rozpočet - infrastruktura Multimediální učebna (č. 26)</t>
  </si>
  <si>
    <t>Položkový rozpočet - infrastruktura Jazyková učebna (č. 68)</t>
  </si>
  <si>
    <t>ZŠ a MŠ Český Těšín Pod Zvonek</t>
  </si>
  <si>
    <t>Položkový rozpočet - infrastruktura Multimediální učebna (č. 106B)</t>
  </si>
  <si>
    <t>Položkový rozpočet - infrastruktura Jazyková učebna (č. 18C)</t>
  </si>
  <si>
    <t>ZŠ Hrabina - budova Ostravská - jazyková učebna 68 - infrastruktura učebny</t>
  </si>
  <si>
    <t>ZŠ Hrabina - budova Ostravská - polytechnická učebna 92 a 93 - infrastruktura učebny</t>
  </si>
  <si>
    <t>ZŠ Hrabina - budova Ostravská - multimediální učebna 26 - infrastruktura učebny</t>
  </si>
  <si>
    <t xml:space="preserve">ZŠ Hrabina - budova Slezská - multimediální učebna 90 - infrastruktura učebny </t>
  </si>
  <si>
    <t>ZŠ Pod Zvonek - jazyková učebna 18c - infrastruktura učebny</t>
  </si>
  <si>
    <t>ZŠ Pod Zvonek - multimediální učebna 106b - infrastruktura učebny</t>
  </si>
  <si>
    <t>Rychlozařezávací keystone CAT6 UTP RJ45 černý pro kleště</t>
  </si>
  <si>
    <t>Datová zásuvka CAT6 UTP 1 x RJ45</t>
  </si>
  <si>
    <t>Datová zásuvka CAT6 UTP 2 x RJ45</t>
  </si>
  <si>
    <t>Kabel UTP, Cat6, drát, LSOH</t>
  </si>
  <si>
    <t>19" Modulární patch panel 24 portů 1U</t>
  </si>
  <si>
    <t>19" datový nástěnný rozvaděč min. 12U hloubka min. 495mm</t>
  </si>
  <si>
    <t>Switch 48G port - min. 48x 10/100/1000BASE-T Port a 4x 1G SFP port, interní AC, Kapacita přepínače min. 104 Gbps, podpora IEEE 802.1X,  IEEE 802.1Q,  IEEE 802.1S, možnost uložení více konfiguračních souborů.</t>
  </si>
  <si>
    <t>Datová Zásuvka CAT6 UTP 2 x RJ45</t>
  </si>
  <si>
    <t>Cena jed. v Kč bez DPH</t>
  </si>
  <si>
    <t>Celkem v Kč bez DPH</t>
  </si>
  <si>
    <t xml:space="preserve">Cena je maximální a zahrnuje veškeré náklady, které prodávající vynaloží na dodávku, dopravu, montáž, instalaci, implementaci, konfiguraci dodávaného předmětu koupě. </t>
  </si>
  <si>
    <t>IT HW + SW Jazyková učebna celkem</t>
  </si>
  <si>
    <r>
      <rPr>
        <b/>
        <u/>
        <sz val="8"/>
        <rFont val="Arial"/>
        <family val="2"/>
        <charset val="238"/>
      </rPr>
      <t>Instalace učebny</t>
    </r>
    <r>
      <rPr>
        <sz val="8"/>
        <rFont val="Arial"/>
        <family val="2"/>
        <charset val="238"/>
      </rPr>
      <t xml:space="preserve">
kompletní zprovoznění celého systému včetně zaškolení personálu pro práci s učebnou.</t>
    </r>
  </si>
  <si>
    <t>IT HW + SW Polytechnická učebna celkem</t>
  </si>
  <si>
    <r>
      <t>Instalace učebny</t>
    </r>
    <r>
      <rPr>
        <sz val="8"/>
        <rFont val="Arial"/>
        <family val="2"/>
        <charset val="238"/>
        <scheme val="minor"/>
      </rPr>
      <t xml:space="preserve">
kompletní zprovoznění celého systému včetně zaškolení personálu pro práci s učebnou.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</si>
</sst>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 &quot;Kč&quot;"/>
  </numFmts>
  <fonts count="30" x14ac:knownFonts="1">
    <font>
      <sz val="10"/>
      <color rgb="FF000000"/>
      <name val="Arial"/>
      <scheme val="minor"/>
    </font>
    <font>
      <sz val="10"/>
      <color rgb="FF000000"/>
      <name val="Arial"/>
      <family val="2"/>
      <scheme val="minor"/>
    </font>
    <font>
      <sz val="11"/>
      <color theme="1"/>
      <name val="Arial"/>
      <family val="2"/>
      <charset val="238"/>
      <scheme val="minor"/>
    </font>
    <font>
      <b/>
      <sz val="11"/>
      <color theme="1"/>
      <name val="Arial"/>
      <family val="2"/>
      <charset val="238"/>
      <scheme val="minor"/>
    </font>
    <font>
      <b/>
      <sz val="14"/>
      <color theme="1"/>
      <name val="Arial"/>
      <family val="2"/>
      <scheme val="major"/>
    </font>
    <font>
      <b/>
      <sz val="14"/>
      <color rgb="FFFF0000"/>
      <name val="Arial"/>
      <family val="2"/>
      <scheme val="major"/>
    </font>
    <font>
      <sz val="12"/>
      <color theme="1"/>
      <name val="Arial"/>
      <family val="2"/>
      <scheme val="major"/>
    </font>
    <font>
      <b/>
      <sz val="12"/>
      <color theme="1"/>
      <name val="Arial"/>
      <family val="2"/>
      <scheme val="major"/>
    </font>
    <font>
      <sz val="12"/>
      <name val="Arial"/>
      <family val="2"/>
      <scheme val="major"/>
    </font>
    <font>
      <b/>
      <sz val="12"/>
      <name val="Arial"/>
      <family val="2"/>
      <scheme val="major"/>
    </font>
    <font>
      <sz val="10"/>
      <name val="Arial"/>
      <family val="2"/>
    </font>
    <font>
      <sz val="14"/>
      <name val="Arial"/>
      <family val="2"/>
      <scheme val="major"/>
    </font>
    <font>
      <b/>
      <sz val="14"/>
      <name val="Arial"/>
      <family val="2"/>
      <scheme val="major"/>
    </font>
    <font>
      <sz val="12"/>
      <name val="Arial"/>
      <family val="2"/>
      <scheme val="minor"/>
    </font>
    <font>
      <sz val="14"/>
      <name val="Arial"/>
      <family val="2"/>
      <scheme val="minor"/>
    </font>
    <font>
      <sz val="10"/>
      <name val="Arial"/>
      <family val="2"/>
      <scheme val="minor"/>
    </font>
    <font>
      <b/>
      <sz val="12"/>
      <color theme="1"/>
      <name val="Arial"/>
      <family val="2"/>
      <charset val="238"/>
      <scheme val="minor"/>
    </font>
    <font>
      <sz val="10"/>
      <name val="Arial"/>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
      <b/>
      <i/>
      <sz val="11"/>
      <color theme="1"/>
      <name val="Arial"/>
      <family val="2"/>
      <charset val="238"/>
      <scheme val="minor"/>
    </font>
    <font>
      <sz val="10"/>
      <color theme="1"/>
      <name val="Arial"/>
      <family val="2"/>
      <charset val="238"/>
      <scheme val="minor"/>
    </font>
    <font>
      <sz val="8"/>
      <color theme="1"/>
      <name val="Arial"/>
      <family val="2"/>
      <charset val="238"/>
      <scheme val="minor"/>
    </font>
    <font>
      <i/>
      <sz val="10"/>
      <color theme="1"/>
      <name val="Arial"/>
      <family val="2"/>
      <charset val="238"/>
      <scheme val="minor"/>
    </font>
    <font>
      <sz val="8"/>
      <name val="Arial"/>
      <family val="2"/>
      <charset val="238"/>
      <scheme val="minor"/>
    </font>
    <font>
      <b/>
      <u/>
      <sz val="8"/>
      <name val="Arial"/>
      <family val="2"/>
      <charset val="238"/>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s>
  <borders count="30">
    <border>
      <left/>
      <right/>
      <top/>
      <bottom/>
      <diagonal/>
    </border>
    <border>
      <left/>
      <right/>
      <top/>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hair">
        <color auto="1"/>
      </top>
      <bottom style="thin">
        <color auto="1"/>
      </bottom>
      <diagonal/>
    </border>
    <border>
      <left/>
      <right/>
      <top style="hair">
        <color auto="1"/>
      </top>
      <bottom/>
      <diagonal/>
    </border>
    <border>
      <left/>
      <right/>
      <top style="hair">
        <color auto="1"/>
      </top>
      <bottom style="hair">
        <color auto="1"/>
      </bottom>
      <diagonal/>
    </border>
    <border>
      <left/>
      <right/>
      <top/>
      <bottom style="hair">
        <color auto="1"/>
      </bottom>
      <diagonal/>
    </border>
  </borders>
  <cellStyleXfs count="5">
    <xf numFmtId="0" fontId="0" fillId="0" borderId="0"/>
    <xf numFmtId="0" fontId="1" fillId="0" borderId="1"/>
    <xf numFmtId="0" fontId="2" fillId="0" borderId="1"/>
    <xf numFmtId="44" fontId="10" fillId="0" borderId="1" applyFill="0" applyBorder="0" applyAlignment="0" applyProtection="0"/>
    <xf numFmtId="0" fontId="17" fillId="0" borderId="1"/>
  </cellStyleXfs>
  <cellXfs count="119">
    <xf numFmtId="0" fontId="0" fillId="0" borderId="0" xfId="0"/>
    <xf numFmtId="0" fontId="4" fillId="2" borderId="1" xfId="2" applyFont="1" applyFill="1" applyAlignment="1">
      <alignment horizontal="center" vertical="center"/>
    </xf>
    <xf numFmtId="0" fontId="4" fillId="2" borderId="1" xfId="2" applyFont="1" applyFill="1" applyAlignment="1">
      <alignment vertical="center"/>
    </xf>
    <xf numFmtId="0" fontId="5" fillId="2" borderId="1" xfId="2" applyFont="1" applyFill="1" applyAlignment="1">
      <alignment vertical="center"/>
    </xf>
    <xf numFmtId="0" fontId="0" fillId="2" borderId="0" xfId="0" applyFill="1"/>
    <xf numFmtId="0" fontId="6" fillId="2" borderId="1" xfId="2" applyFont="1" applyFill="1" applyAlignment="1">
      <alignment horizontal="center" vertical="center"/>
    </xf>
    <xf numFmtId="0" fontId="6" fillId="2" borderId="1" xfId="2" applyFont="1" applyFill="1" applyAlignment="1">
      <alignment vertical="center"/>
    </xf>
    <xf numFmtId="0" fontId="7" fillId="2" borderId="1" xfId="2" applyFont="1" applyFill="1" applyAlignment="1">
      <alignment vertical="center"/>
    </xf>
    <xf numFmtId="0" fontId="6" fillId="2" borderId="1" xfId="2" applyFont="1" applyFill="1" applyAlignment="1">
      <alignment horizontal="right" vertical="center"/>
    </xf>
    <xf numFmtId="0" fontId="6" fillId="2" borderId="18" xfId="2" applyFont="1" applyFill="1" applyBorder="1" applyAlignment="1">
      <alignment vertical="center"/>
    </xf>
    <xf numFmtId="0" fontId="6" fillId="2" borderId="18" xfId="2" applyFont="1" applyFill="1" applyBorder="1" applyAlignment="1">
      <alignment horizontal="center" vertical="center"/>
    </xf>
    <xf numFmtId="0" fontId="8" fillId="2" borderId="1" xfId="2" applyFont="1" applyFill="1"/>
    <xf numFmtId="0" fontId="13" fillId="2" borderId="1" xfId="2" applyFont="1" applyFill="1"/>
    <xf numFmtId="0" fontId="15" fillId="2" borderId="0" xfId="0" applyFont="1" applyFill="1"/>
    <xf numFmtId="0" fontId="9" fillId="2" borderId="7" xfId="2" applyFont="1" applyFill="1" applyBorder="1"/>
    <xf numFmtId="0" fontId="8" fillId="2" borderId="7" xfId="2" applyFont="1" applyFill="1" applyBorder="1"/>
    <xf numFmtId="0" fontId="2" fillId="0" borderId="1" xfId="2"/>
    <xf numFmtId="0" fontId="16" fillId="0" borderId="1" xfId="2" applyFont="1"/>
    <xf numFmtId="0" fontId="2" fillId="0" borderId="1" xfId="2" applyAlignment="1">
      <alignment horizontal="left"/>
    </xf>
    <xf numFmtId="0" fontId="27" fillId="0" borderId="1" xfId="2" applyFont="1" applyAlignment="1">
      <alignment horizontal="center" vertical="center"/>
    </xf>
    <xf numFmtId="0" fontId="3" fillId="6" borderId="6" xfId="2" applyFont="1" applyFill="1" applyBorder="1" applyAlignment="1">
      <alignment horizontal="center" vertical="center"/>
    </xf>
    <xf numFmtId="0" fontId="24" fillId="6" borderId="6" xfId="2" applyFont="1" applyFill="1" applyBorder="1"/>
    <xf numFmtId="0" fontId="25" fillId="7" borderId="29" xfId="2" applyFont="1" applyFill="1" applyBorder="1" applyAlignment="1">
      <alignment horizontal="center" vertical="center"/>
    </xf>
    <xf numFmtId="0" fontId="25" fillId="7" borderId="29" xfId="2" applyFont="1" applyFill="1" applyBorder="1"/>
    <xf numFmtId="0" fontId="25" fillId="0" borderId="29" xfId="2" applyFont="1" applyBorder="1" applyAlignment="1">
      <alignment horizontal="center" vertical="center"/>
    </xf>
    <xf numFmtId="0" fontId="26" fillId="0" borderId="29" xfId="2" applyFont="1" applyBorder="1"/>
    <xf numFmtId="0" fontId="26" fillId="0" borderId="29" xfId="2" applyFont="1" applyBorder="1" applyAlignment="1">
      <alignment horizontal="center" vertical="center"/>
    </xf>
    <xf numFmtId="0" fontId="25" fillId="7" borderId="28" xfId="2" applyFont="1" applyFill="1" applyBorder="1" applyAlignment="1">
      <alignment horizontal="center" vertical="center"/>
    </xf>
    <xf numFmtId="0" fontId="25" fillId="7" borderId="28" xfId="2" applyFont="1" applyFill="1" applyBorder="1" applyAlignment="1">
      <alignment wrapText="1"/>
    </xf>
    <xf numFmtId="0" fontId="25" fillId="0" borderId="28" xfId="2" applyFont="1" applyBorder="1" applyAlignment="1">
      <alignment horizontal="center" vertical="center"/>
    </xf>
    <xf numFmtId="0" fontId="26" fillId="0" borderId="28" xfId="2" applyFont="1" applyBorder="1" applyAlignment="1">
      <alignment wrapText="1"/>
    </xf>
    <xf numFmtId="0" fontId="26" fillId="0" borderId="28" xfId="2" applyFont="1" applyBorder="1" applyAlignment="1">
      <alignment horizontal="center" vertical="center"/>
    </xf>
    <xf numFmtId="0" fontId="25" fillId="7" borderId="28" xfId="2" applyFont="1" applyFill="1" applyBorder="1"/>
    <xf numFmtId="0" fontId="25" fillId="0" borderId="27" xfId="2" applyFont="1" applyBorder="1" applyAlignment="1">
      <alignment horizontal="center" vertical="center"/>
    </xf>
    <xf numFmtId="0" fontId="25" fillId="0" borderId="26" xfId="2" applyFont="1" applyBorder="1" applyAlignment="1">
      <alignment horizontal="center" vertical="center"/>
    </xf>
    <xf numFmtId="0" fontId="2" fillId="0" borderId="5" xfId="2" applyBorder="1"/>
    <xf numFmtId="0" fontId="2" fillId="0" borderId="1" xfId="2" applyAlignment="1">
      <alignment horizontal="center" vertical="center"/>
    </xf>
    <xf numFmtId="0" fontId="3" fillId="6" borderId="6" xfId="2" applyFont="1" applyFill="1" applyBorder="1"/>
    <xf numFmtId="0" fontId="24" fillId="6" borderId="6" xfId="2" applyFont="1" applyFill="1" applyBorder="1" applyAlignment="1">
      <alignment horizontal="right"/>
    </xf>
    <xf numFmtId="164" fontId="3" fillId="6" borderId="6" xfId="2" applyNumberFormat="1" applyFont="1" applyFill="1" applyBorder="1" applyAlignment="1">
      <alignment horizontal="center"/>
    </xf>
    <xf numFmtId="0" fontId="2" fillId="5" borderId="1" xfId="2" applyFill="1"/>
    <xf numFmtId="3" fontId="18" fillId="4" borderId="25" xfId="4" applyNumberFormat="1" applyFont="1" applyFill="1" applyBorder="1" applyAlignment="1">
      <alignment vertical="center" wrapText="1"/>
    </xf>
    <xf numFmtId="3" fontId="18" fillId="4" borderId="24" xfId="4" applyNumberFormat="1" applyFont="1" applyFill="1" applyBorder="1" applyAlignment="1">
      <alignment horizontal="center" vertical="center" wrapText="1"/>
    </xf>
    <xf numFmtId="3" fontId="18" fillId="4" borderId="23" xfId="4" applyNumberFormat="1" applyFont="1" applyFill="1" applyBorder="1" applyAlignment="1">
      <alignment horizontal="center" vertical="center" wrapText="1"/>
    </xf>
    <xf numFmtId="3" fontId="18" fillId="4" borderId="22" xfId="4" applyNumberFormat="1" applyFont="1" applyFill="1" applyBorder="1" applyAlignment="1">
      <alignment horizontal="center" vertical="center" wrapText="1"/>
    </xf>
    <xf numFmtId="0" fontId="21" fillId="0" borderId="20" xfId="4" applyFont="1" applyBorder="1" applyAlignment="1">
      <alignment vertical="top" wrapText="1"/>
    </xf>
    <xf numFmtId="3" fontId="19" fillId="0" borderId="21" xfId="4" applyNumberFormat="1" applyFont="1" applyBorder="1" applyAlignment="1">
      <alignment horizontal="center" vertical="center" wrapText="1"/>
    </xf>
    <xf numFmtId="3" fontId="21" fillId="0" borderId="20" xfId="4" applyNumberFormat="1" applyFont="1" applyBorder="1" applyAlignment="1">
      <alignment horizontal="center" vertical="center" wrapText="1"/>
    </xf>
    <xf numFmtId="4" fontId="19" fillId="0" borderId="20" xfId="4" applyNumberFormat="1" applyFont="1" applyBorder="1" applyAlignment="1">
      <alignment horizontal="left" vertical="center" wrapText="1"/>
    </xf>
    <xf numFmtId="0" fontId="21" fillId="0" borderId="4" xfId="4" applyFont="1" applyBorder="1" applyAlignment="1">
      <alignment vertical="top" wrapText="1"/>
    </xf>
    <xf numFmtId="3" fontId="19" fillId="0" borderId="4" xfId="4" applyNumberFormat="1" applyFont="1" applyBorder="1" applyAlignment="1">
      <alignment horizontal="center" vertical="center" wrapText="1"/>
    </xf>
    <xf numFmtId="3" fontId="21" fillId="0" borderId="4" xfId="4" applyNumberFormat="1" applyFont="1" applyBorder="1" applyAlignment="1">
      <alignment horizontal="center" vertical="center" wrapText="1"/>
    </xf>
    <xf numFmtId="4" fontId="19" fillId="0" borderId="4" xfId="4" applyNumberFormat="1" applyFont="1" applyBorder="1" applyAlignment="1">
      <alignment horizontal="left" vertical="center" wrapText="1"/>
    </xf>
    <xf numFmtId="0" fontId="21" fillId="0" borderId="19" xfId="4" applyFont="1" applyBorder="1" applyAlignment="1">
      <alignment vertical="top" wrapText="1"/>
    </xf>
    <xf numFmtId="3" fontId="19" fillId="0" borderId="10" xfId="4" applyNumberFormat="1" applyFont="1" applyBorder="1" applyAlignment="1">
      <alignment horizontal="center" vertical="center" wrapText="1"/>
    </xf>
    <xf numFmtId="0" fontId="20" fillId="2" borderId="4" xfId="2" applyFont="1" applyFill="1" applyBorder="1" applyAlignment="1">
      <alignment vertical="center" wrapText="1"/>
    </xf>
    <xf numFmtId="0" fontId="21" fillId="0" borderId="4" xfId="4" applyFont="1" applyBorder="1" applyAlignment="1">
      <alignment vertical="center" wrapText="1"/>
    </xf>
    <xf numFmtId="3" fontId="19" fillId="0" borderId="9" xfId="4" applyNumberFormat="1" applyFont="1" applyBorder="1" applyAlignment="1">
      <alignment horizontal="center" vertical="center" wrapText="1"/>
    </xf>
    <xf numFmtId="3" fontId="19" fillId="4" borderId="3" xfId="4" applyNumberFormat="1" applyFont="1" applyFill="1" applyBorder="1" applyAlignment="1">
      <alignment vertical="center" wrapText="1"/>
    </xf>
    <xf numFmtId="3" fontId="19" fillId="4" borderId="2" xfId="4" applyNumberFormat="1" applyFont="1" applyFill="1" applyBorder="1" applyAlignment="1">
      <alignment horizontal="center" vertical="center" wrapText="1"/>
    </xf>
    <xf numFmtId="4" fontId="19" fillId="4" borderId="2" xfId="4" applyNumberFormat="1" applyFont="1" applyFill="1" applyBorder="1" applyAlignment="1">
      <alignment horizontal="left" vertical="center" wrapText="1"/>
    </xf>
    <xf numFmtId="4" fontId="19" fillId="4" borderId="2" xfId="4" applyNumberFormat="1" applyFont="1" applyFill="1" applyBorder="1" applyAlignment="1">
      <alignment horizontal="left" vertical="center" wrapText="1" indent="1"/>
    </xf>
    <xf numFmtId="0" fontId="2" fillId="0" borderId="1" xfId="2" applyAlignment="1">
      <alignment horizontal="center"/>
    </xf>
    <xf numFmtId="0" fontId="26" fillId="3" borderId="29" xfId="2" applyFont="1" applyFill="1" applyBorder="1" applyAlignment="1">
      <alignment horizontal="center" vertical="center"/>
    </xf>
    <xf numFmtId="0" fontId="26" fillId="3" borderId="28" xfId="2" applyFont="1" applyFill="1" applyBorder="1" applyAlignment="1">
      <alignment horizontal="center" vertical="center"/>
    </xf>
    <xf numFmtId="0" fontId="22" fillId="0" borderId="4" xfId="4" applyFont="1" applyBorder="1" applyAlignment="1">
      <alignment vertical="center" wrapText="1"/>
    </xf>
    <xf numFmtId="0" fontId="2" fillId="0" borderId="1" xfId="2" applyProtection="1">
      <protection locked="0"/>
    </xf>
    <xf numFmtId="0" fontId="27" fillId="0" borderId="1" xfId="2" applyFont="1" applyAlignment="1" applyProtection="1">
      <alignment horizontal="center" vertical="center"/>
      <protection locked="0"/>
    </xf>
    <xf numFmtId="0" fontId="3" fillId="6" borderId="6" xfId="2" applyFont="1" applyFill="1" applyBorder="1" applyAlignment="1" applyProtection="1">
      <alignment horizontal="center" vertical="center"/>
      <protection locked="0"/>
    </xf>
    <xf numFmtId="164" fontId="3" fillId="6" borderId="6" xfId="2" applyNumberFormat="1" applyFont="1" applyFill="1" applyBorder="1" applyAlignment="1" applyProtection="1">
      <alignment horizontal="center" vertical="center"/>
      <protection locked="0"/>
    </xf>
    <xf numFmtId="3" fontId="21" fillId="0" borderId="4" xfId="4" applyNumberFormat="1" applyFont="1" applyBorder="1" applyAlignment="1" applyProtection="1">
      <alignment horizontal="center" vertical="center" wrapText="1"/>
      <protection locked="0"/>
    </xf>
    <xf numFmtId="4" fontId="21" fillId="3" borderId="4" xfId="4" applyNumberFormat="1" applyFont="1" applyFill="1" applyBorder="1" applyAlignment="1" applyProtection="1">
      <alignment horizontal="left" vertical="center" wrapText="1"/>
      <protection locked="0"/>
    </xf>
    <xf numFmtId="4" fontId="19" fillId="0" borderId="4" xfId="4" applyNumberFormat="1" applyFont="1" applyBorder="1" applyAlignment="1" applyProtection="1">
      <alignment horizontal="left" vertical="center" wrapText="1"/>
      <protection locked="0"/>
    </xf>
    <xf numFmtId="0" fontId="20" fillId="3" borderId="4" xfId="2" applyFont="1" applyFill="1" applyBorder="1" applyAlignment="1" applyProtection="1">
      <alignment vertical="center" wrapText="1"/>
      <protection locked="0"/>
    </xf>
    <xf numFmtId="3" fontId="21" fillId="0" borderId="19" xfId="4" applyNumberFormat="1" applyFont="1" applyBorder="1" applyAlignment="1" applyProtection="1">
      <alignment horizontal="center" vertical="center" wrapText="1"/>
      <protection locked="0"/>
    </xf>
    <xf numFmtId="4" fontId="21" fillId="3" borderId="19" xfId="4" applyNumberFormat="1" applyFont="1" applyFill="1" applyBorder="1" applyAlignment="1" applyProtection="1">
      <alignment horizontal="left" vertical="center" wrapText="1"/>
      <protection locked="0"/>
    </xf>
    <xf numFmtId="4" fontId="19" fillId="0" borderId="19" xfId="4" applyNumberFormat="1" applyFont="1" applyBorder="1" applyAlignment="1" applyProtection="1">
      <alignment horizontal="left" vertical="center" wrapText="1"/>
      <protection locked="0"/>
    </xf>
    <xf numFmtId="0" fontId="20" fillId="2" borderId="4" xfId="2" applyFont="1" applyFill="1" applyBorder="1" applyAlignment="1" applyProtection="1">
      <alignment vertical="center" wrapText="1"/>
      <protection locked="0"/>
    </xf>
    <xf numFmtId="3" fontId="19" fillId="4" borderId="2" xfId="4" applyNumberFormat="1" applyFont="1" applyFill="1" applyBorder="1" applyAlignment="1" applyProtection="1">
      <alignment horizontal="center" vertical="center" wrapText="1"/>
      <protection locked="0"/>
    </xf>
    <xf numFmtId="4" fontId="19" fillId="4" borderId="2" xfId="4" applyNumberFormat="1" applyFont="1" applyFill="1" applyBorder="1" applyAlignment="1" applyProtection="1">
      <alignment horizontal="left" vertical="center" wrapText="1"/>
      <protection locked="0"/>
    </xf>
    <xf numFmtId="4" fontId="19" fillId="4" borderId="2" xfId="4" applyNumberFormat="1" applyFont="1" applyFill="1" applyBorder="1" applyAlignment="1" applyProtection="1">
      <alignment horizontal="left" vertical="center" wrapText="1" indent="1"/>
      <protection locked="0"/>
    </xf>
    <xf numFmtId="0" fontId="2" fillId="0" borderId="1" xfId="2" applyAlignment="1" applyProtection="1">
      <alignment horizontal="center"/>
      <protection locked="0"/>
    </xf>
    <xf numFmtId="0" fontId="26" fillId="3" borderId="29" xfId="2" applyFont="1" applyFill="1" applyBorder="1" applyAlignment="1" applyProtection="1">
      <alignment horizontal="center" vertical="center"/>
      <protection locked="0"/>
    </xf>
    <xf numFmtId="0" fontId="26" fillId="3" borderId="28" xfId="2" applyFont="1" applyFill="1" applyBorder="1" applyAlignment="1" applyProtection="1">
      <alignment horizontal="center" vertical="center"/>
      <protection locked="0"/>
    </xf>
    <xf numFmtId="0" fontId="25" fillId="3" borderId="28" xfId="2" applyFont="1" applyFill="1" applyBorder="1" applyAlignment="1" applyProtection="1">
      <alignment horizontal="center" vertical="center"/>
      <protection locked="0"/>
    </xf>
    <xf numFmtId="4" fontId="21" fillId="3" borderId="20" xfId="4" applyNumberFormat="1" applyFont="1" applyFill="1" applyBorder="1" applyAlignment="1" applyProtection="1">
      <alignment horizontal="left" vertical="center" wrapText="1"/>
      <protection locked="0"/>
    </xf>
    <xf numFmtId="0" fontId="20" fillId="3" borderId="19" xfId="2" applyFont="1" applyFill="1" applyBorder="1" applyAlignment="1" applyProtection="1">
      <alignment vertical="center" wrapText="1"/>
      <protection locked="0"/>
    </xf>
    <xf numFmtId="0" fontId="25" fillId="7" borderId="29" xfId="0" applyFont="1" applyFill="1" applyBorder="1"/>
    <xf numFmtId="0" fontId="26" fillId="0" borderId="29" xfId="0" applyFont="1" applyBorder="1"/>
    <xf numFmtId="0" fontId="25" fillId="7" borderId="28" xfId="0" applyFont="1" applyFill="1" applyBorder="1" applyAlignment="1">
      <alignment wrapText="1"/>
    </xf>
    <xf numFmtId="0" fontId="26" fillId="0" borderId="28" xfId="0" applyFont="1" applyBorder="1" applyAlignment="1">
      <alignment wrapText="1"/>
    </xf>
    <xf numFmtId="0" fontId="25" fillId="7" borderId="28" xfId="0" applyFont="1" applyFill="1" applyBorder="1"/>
    <xf numFmtId="0" fontId="26" fillId="0" borderId="29" xfId="0" applyFont="1" applyBorder="1" applyAlignment="1">
      <alignment wrapText="1"/>
    </xf>
    <xf numFmtId="0" fontId="26" fillId="0" borderId="29" xfId="2" applyFont="1" applyBorder="1" applyAlignment="1">
      <alignment vertical="top" wrapText="1"/>
    </xf>
    <xf numFmtId="0" fontId="27" fillId="0" borderId="1" xfId="2" applyFont="1" applyAlignment="1" applyProtection="1">
      <alignment horizontal="center" vertical="center" wrapText="1"/>
      <protection locked="0"/>
    </xf>
    <xf numFmtId="0" fontId="29" fillId="0" borderId="4" xfId="0" applyFont="1" applyBorder="1" applyAlignment="1">
      <alignment vertical="center" wrapText="1"/>
    </xf>
    <xf numFmtId="0" fontId="8" fillId="2" borderId="7" xfId="2" applyFont="1" applyFill="1" applyBorder="1" applyAlignment="1">
      <alignment horizontal="left"/>
    </xf>
    <xf numFmtId="44" fontId="14" fillId="2" borderId="7" xfId="3" applyFont="1" applyFill="1" applyBorder="1" applyAlignment="1" applyProtection="1">
      <alignment horizontal="right"/>
    </xf>
    <xf numFmtId="44" fontId="11" fillId="2" borderId="7" xfId="3" applyFont="1" applyFill="1" applyBorder="1" applyAlignment="1" applyProtection="1">
      <alignment horizontal="right"/>
    </xf>
    <xf numFmtId="0" fontId="7" fillId="2" borderId="1" xfId="2" applyFont="1" applyFill="1" applyAlignment="1">
      <alignment horizontal="left" vertical="center" wrapText="1"/>
    </xf>
    <xf numFmtId="0" fontId="6" fillId="2" borderId="1" xfId="2" applyFont="1" applyFill="1" applyAlignment="1">
      <alignment horizontal="left" vertical="center" wrapText="1"/>
    </xf>
    <xf numFmtId="0" fontId="6" fillId="3" borderId="12" xfId="2" applyFont="1" applyFill="1" applyBorder="1" applyAlignment="1" applyProtection="1">
      <alignment horizontal="center" vertical="center"/>
      <protection locked="0"/>
    </xf>
    <xf numFmtId="0" fontId="6" fillId="3" borderId="13" xfId="2" applyFont="1" applyFill="1" applyBorder="1" applyAlignment="1" applyProtection="1">
      <alignment horizontal="center" vertical="center"/>
      <protection locked="0"/>
    </xf>
    <xf numFmtId="0" fontId="6" fillId="3" borderId="14" xfId="2" applyFont="1" applyFill="1" applyBorder="1" applyAlignment="1" applyProtection="1">
      <alignment horizontal="center" vertical="center"/>
      <protection locked="0"/>
    </xf>
    <xf numFmtId="0" fontId="6" fillId="3" borderId="15" xfId="2" applyFont="1" applyFill="1" applyBorder="1" applyAlignment="1" applyProtection="1">
      <alignment horizontal="center" vertical="center"/>
      <protection locked="0"/>
    </xf>
    <xf numFmtId="0" fontId="6" fillId="3" borderId="16" xfId="2" applyFont="1" applyFill="1" applyBorder="1" applyAlignment="1" applyProtection="1">
      <alignment horizontal="center" vertical="center"/>
      <protection locked="0"/>
    </xf>
    <xf numFmtId="0" fontId="6" fillId="3" borderId="17" xfId="2" applyFont="1" applyFill="1" applyBorder="1" applyAlignment="1" applyProtection="1">
      <alignment horizontal="center" vertical="center"/>
      <protection locked="0"/>
    </xf>
    <xf numFmtId="49" fontId="6" fillId="3" borderId="8" xfId="2" applyNumberFormat="1" applyFont="1" applyFill="1" applyBorder="1" applyAlignment="1" applyProtection="1">
      <alignment horizontal="center" vertical="center"/>
      <protection locked="0"/>
    </xf>
    <xf numFmtId="49" fontId="6" fillId="3" borderId="7" xfId="2" applyNumberFormat="1" applyFont="1" applyFill="1" applyBorder="1" applyAlignment="1" applyProtection="1">
      <alignment horizontal="center" vertical="center"/>
      <protection locked="0"/>
    </xf>
    <xf numFmtId="49" fontId="6" fillId="3" borderId="10" xfId="2" applyNumberFormat="1" applyFont="1" applyFill="1" applyBorder="1" applyAlignment="1" applyProtection="1">
      <alignment horizontal="center" vertical="center"/>
      <protection locked="0"/>
    </xf>
    <xf numFmtId="0" fontId="9" fillId="2" borderId="18" xfId="2" applyFont="1" applyFill="1" applyBorder="1" applyAlignment="1">
      <alignment horizontal="left" vertical="top" wrapText="1"/>
    </xf>
    <xf numFmtId="44" fontId="12" fillId="2" borderId="7" xfId="3" applyFont="1" applyFill="1" applyBorder="1" applyAlignment="1" applyProtection="1">
      <alignment horizontal="right"/>
    </xf>
    <xf numFmtId="0" fontId="23" fillId="5" borderId="1" xfId="2" applyFont="1" applyFill="1" applyAlignment="1">
      <alignment horizontal="center" vertical="center" wrapText="1"/>
    </xf>
    <xf numFmtId="0" fontId="2" fillId="8" borderId="11" xfId="2" applyFill="1" applyBorder="1" applyAlignment="1">
      <alignment horizontal="left"/>
    </xf>
    <xf numFmtId="0" fontId="2" fillId="8" borderId="5" xfId="2" applyFill="1" applyBorder="1" applyAlignment="1">
      <alignment horizontal="left"/>
    </xf>
    <xf numFmtId="0" fontId="2" fillId="8" borderId="8" xfId="2" applyFill="1" applyBorder="1" applyAlignment="1">
      <alignment horizontal="left"/>
    </xf>
    <xf numFmtId="0" fontId="2" fillId="8" borderId="7" xfId="2" applyFill="1" applyBorder="1" applyAlignment="1">
      <alignment horizontal="left"/>
    </xf>
    <xf numFmtId="0" fontId="26" fillId="0" borderId="28" xfId="2" applyFont="1" applyBorder="1" applyAlignment="1">
      <alignment horizontal="left"/>
    </xf>
    <xf numFmtId="0" fontId="26" fillId="0" borderId="26" xfId="2" applyFont="1" applyBorder="1" applyAlignment="1">
      <alignment horizontal="left"/>
    </xf>
  </cellXfs>
  <cellStyles count="5">
    <cellStyle name="Měna 2" xfId="3" xr:uid="{8651BE27-4FD6-984B-9A7B-CF491F4C07A2}"/>
    <cellStyle name="Normální" xfId="0" builtinId="0"/>
    <cellStyle name="Normální 2" xfId="1" xr:uid="{F2AFDFFF-7C22-A34D-BFDA-0320175DAB39}"/>
    <cellStyle name="normální 2 2" xfId="4" xr:uid="{0DAA6C5E-56EE-2D40-8D69-356F478BBE86}"/>
    <cellStyle name="Normální 3" xfId="2" xr:uid="{C2BADDF1-EAAA-B249-8371-6064357C5D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76EFB-1C93-AC45-9ACB-A9426CABC1AD}">
  <dimension ref="A1:J26"/>
  <sheetViews>
    <sheetView tabSelected="1" zoomScale="112" workbookViewId="0">
      <selection activeCell="P25" sqref="P25"/>
    </sheetView>
  </sheetViews>
  <sheetFormatPr baseColWidth="10" defaultRowHeight="13" x14ac:dyDescent="0.15"/>
  <cols>
    <col min="1" max="1" width="3.1640625" style="4" customWidth="1"/>
    <col min="2" max="2" width="25.83203125" style="4" customWidth="1"/>
    <col min="3" max="16384" width="10.83203125" style="4"/>
  </cols>
  <sheetData>
    <row r="1" spans="1:10" ht="18" x14ac:dyDescent="0.15">
      <c r="A1" s="1"/>
      <c r="B1" s="2"/>
      <c r="C1" s="1"/>
      <c r="D1" s="3" t="s">
        <v>16</v>
      </c>
      <c r="E1" s="2"/>
      <c r="F1" s="2"/>
      <c r="G1" s="2"/>
      <c r="H1" s="2"/>
      <c r="I1" s="2"/>
      <c r="J1" s="2"/>
    </row>
    <row r="2" spans="1:10" ht="16" x14ac:dyDescent="0.15">
      <c r="A2" s="5"/>
      <c r="B2" s="6"/>
      <c r="C2" s="5"/>
      <c r="D2" s="5"/>
      <c r="E2" s="6"/>
      <c r="F2" s="6"/>
      <c r="G2" s="6"/>
      <c r="H2" s="6"/>
      <c r="I2" s="6"/>
      <c r="J2" s="6"/>
    </row>
    <row r="3" spans="1:10" ht="16" x14ac:dyDescent="0.15">
      <c r="A3" s="5"/>
      <c r="B3" s="7" t="s">
        <v>7</v>
      </c>
      <c r="C3" s="6" t="s">
        <v>17</v>
      </c>
      <c r="D3" s="5"/>
      <c r="E3" s="6"/>
      <c r="F3" s="6"/>
      <c r="G3" s="6"/>
      <c r="H3" s="6"/>
      <c r="I3" s="6"/>
      <c r="J3" s="6"/>
    </row>
    <row r="4" spans="1:10" ht="16" x14ac:dyDescent="0.15">
      <c r="A4" s="5"/>
      <c r="B4" s="7" t="s">
        <v>8</v>
      </c>
      <c r="C4" s="99" t="s">
        <v>18</v>
      </c>
      <c r="D4" s="100"/>
      <c r="E4" s="100"/>
      <c r="F4" s="100"/>
      <c r="G4" s="100"/>
      <c r="H4" s="100"/>
      <c r="I4" s="100"/>
      <c r="J4" s="100"/>
    </row>
    <row r="5" spans="1:10" ht="16" x14ac:dyDescent="0.15">
      <c r="A5" s="5"/>
      <c r="B5" s="7"/>
      <c r="C5" s="100"/>
      <c r="D5" s="100"/>
      <c r="E5" s="100"/>
      <c r="F5" s="100"/>
      <c r="G5" s="100"/>
      <c r="H5" s="100"/>
      <c r="I5" s="100"/>
      <c r="J5" s="100"/>
    </row>
    <row r="6" spans="1:10" ht="16" x14ac:dyDescent="0.15">
      <c r="A6" s="5"/>
      <c r="B6" s="7" t="s">
        <v>9</v>
      </c>
      <c r="C6" s="5"/>
      <c r="D6" s="5"/>
      <c r="E6" s="6"/>
      <c r="F6" s="6"/>
      <c r="G6" s="6"/>
      <c r="H6" s="6"/>
      <c r="I6" s="6"/>
      <c r="J6" s="6"/>
    </row>
    <row r="7" spans="1:10" ht="16" x14ac:dyDescent="0.15">
      <c r="A7" s="5"/>
      <c r="B7" s="8" t="s">
        <v>10</v>
      </c>
      <c r="C7" s="101"/>
      <c r="D7" s="102"/>
      <c r="E7" s="102"/>
      <c r="F7" s="102"/>
      <c r="G7" s="102"/>
      <c r="H7" s="102"/>
      <c r="I7" s="102"/>
      <c r="J7" s="103"/>
    </row>
    <row r="8" spans="1:10" ht="16" x14ac:dyDescent="0.15">
      <c r="A8" s="5"/>
      <c r="B8" s="8" t="s">
        <v>11</v>
      </c>
      <c r="C8" s="104"/>
      <c r="D8" s="105"/>
      <c r="E8" s="105"/>
      <c r="F8" s="105"/>
      <c r="G8" s="105"/>
      <c r="H8" s="105"/>
      <c r="I8" s="105"/>
      <c r="J8" s="106"/>
    </row>
    <row r="9" spans="1:10" ht="16" x14ac:dyDescent="0.15">
      <c r="A9" s="5"/>
      <c r="B9" s="8" t="s">
        <v>12</v>
      </c>
      <c r="C9" s="107"/>
      <c r="D9" s="108"/>
      <c r="E9" s="108"/>
      <c r="F9" s="108"/>
      <c r="G9" s="108"/>
      <c r="H9" s="108"/>
      <c r="I9" s="108"/>
      <c r="J9" s="109"/>
    </row>
    <row r="10" spans="1:10" ht="17" thickBot="1" x14ac:dyDescent="0.2">
      <c r="A10" s="5"/>
      <c r="B10" s="9"/>
      <c r="C10" s="10"/>
      <c r="D10" s="10"/>
      <c r="E10" s="9"/>
      <c r="F10" s="9"/>
      <c r="G10" s="9"/>
      <c r="H10" s="9"/>
      <c r="I10" s="9"/>
      <c r="J10" s="9"/>
    </row>
    <row r="11" spans="1:10" ht="36" customHeight="1" thickTop="1" thickBot="1" x14ac:dyDescent="0.25">
      <c r="A11" s="11"/>
      <c r="B11" s="110" t="s">
        <v>101</v>
      </c>
      <c r="C11" s="110"/>
      <c r="D11" s="110"/>
      <c r="E11" s="110"/>
      <c r="F11" s="110"/>
      <c r="G11" s="110"/>
      <c r="H11" s="110"/>
      <c r="I11" s="110"/>
      <c r="J11" s="110"/>
    </row>
    <row r="12" spans="1:10" ht="36" customHeight="1" thickTop="1" x14ac:dyDescent="0.2">
      <c r="A12" s="11"/>
      <c r="B12" s="96" t="s">
        <v>19</v>
      </c>
      <c r="C12" s="96"/>
      <c r="D12" s="96"/>
      <c r="E12" s="96"/>
      <c r="F12" s="96"/>
      <c r="G12" s="96"/>
      <c r="H12" s="98">
        <f>JU_68!E10</f>
        <v>0</v>
      </c>
      <c r="I12" s="98"/>
      <c r="J12" s="98"/>
    </row>
    <row r="13" spans="1:10" ht="36" customHeight="1" x14ac:dyDescent="0.2">
      <c r="A13" s="11"/>
      <c r="B13" s="96" t="s">
        <v>85</v>
      </c>
      <c r="C13" s="96"/>
      <c r="D13" s="96"/>
      <c r="E13" s="96"/>
      <c r="F13" s="96"/>
      <c r="G13" s="96"/>
      <c r="H13" s="98">
        <f>JU_68_infrastruktura!F24</f>
        <v>0</v>
      </c>
      <c r="I13" s="98"/>
      <c r="J13" s="98"/>
    </row>
    <row r="14" spans="1:10" ht="36" customHeight="1" x14ac:dyDescent="0.2">
      <c r="A14" s="11"/>
      <c r="B14" s="96" t="s">
        <v>20</v>
      </c>
      <c r="C14" s="96"/>
      <c r="D14" s="96"/>
      <c r="E14" s="96"/>
      <c r="F14" s="96"/>
      <c r="G14" s="96"/>
      <c r="H14" s="98">
        <f>PU_9293!E8</f>
        <v>0</v>
      </c>
      <c r="I14" s="98"/>
      <c r="J14" s="98"/>
    </row>
    <row r="15" spans="1:10" ht="36" customHeight="1" x14ac:dyDescent="0.2">
      <c r="A15" s="11"/>
      <c r="B15" s="96" t="s">
        <v>86</v>
      </c>
      <c r="C15" s="96"/>
      <c r="D15" s="96"/>
      <c r="E15" s="96"/>
      <c r="F15" s="96"/>
      <c r="G15" s="96"/>
      <c r="H15" s="98">
        <f>PU_9293_infrastruktura!F26</f>
        <v>0</v>
      </c>
      <c r="I15" s="98"/>
      <c r="J15" s="98"/>
    </row>
    <row r="16" spans="1:10" ht="36" customHeight="1" x14ac:dyDescent="0.2">
      <c r="A16" s="11"/>
      <c r="B16" s="96" t="s">
        <v>21</v>
      </c>
      <c r="C16" s="96"/>
      <c r="D16" s="96"/>
      <c r="E16" s="96"/>
      <c r="F16" s="96"/>
      <c r="G16" s="96"/>
      <c r="H16" s="98">
        <f>MU_26!E8</f>
        <v>0</v>
      </c>
      <c r="I16" s="98"/>
      <c r="J16" s="98"/>
    </row>
    <row r="17" spans="1:10" ht="36" customHeight="1" x14ac:dyDescent="0.2">
      <c r="A17" s="11"/>
      <c r="B17" s="96" t="s">
        <v>87</v>
      </c>
      <c r="C17" s="96"/>
      <c r="D17" s="96"/>
      <c r="E17" s="96"/>
      <c r="F17" s="96"/>
      <c r="G17" s="96"/>
      <c r="H17" s="98">
        <f>MU_26_infrastruktura!F26</f>
        <v>0</v>
      </c>
      <c r="I17" s="98"/>
      <c r="J17" s="98"/>
    </row>
    <row r="18" spans="1:10" s="13" customFormat="1" ht="36" customHeight="1" x14ac:dyDescent="0.2">
      <c r="A18" s="12"/>
      <c r="B18" s="96" t="s">
        <v>22</v>
      </c>
      <c r="C18" s="96"/>
      <c r="D18" s="96"/>
      <c r="E18" s="96"/>
      <c r="F18" s="96"/>
      <c r="G18" s="96"/>
      <c r="H18" s="97">
        <f>MU_90!E15</f>
        <v>0</v>
      </c>
      <c r="I18" s="97"/>
      <c r="J18" s="97"/>
    </row>
    <row r="19" spans="1:10" s="13" customFormat="1" ht="36" customHeight="1" x14ac:dyDescent="0.2">
      <c r="A19" s="12"/>
      <c r="B19" s="96" t="s">
        <v>88</v>
      </c>
      <c r="C19" s="96"/>
      <c r="D19" s="96"/>
      <c r="E19" s="96"/>
      <c r="F19" s="96"/>
      <c r="G19" s="96"/>
      <c r="H19" s="97">
        <f>MU_90_infrastruktura!F33</f>
        <v>0</v>
      </c>
      <c r="I19" s="97"/>
      <c r="J19" s="97"/>
    </row>
    <row r="20" spans="1:10" ht="36" customHeight="1" x14ac:dyDescent="0.2">
      <c r="A20" s="11"/>
      <c r="B20" s="96" t="s">
        <v>23</v>
      </c>
      <c r="C20" s="96"/>
      <c r="D20" s="96"/>
      <c r="E20" s="96"/>
      <c r="F20" s="96"/>
      <c r="G20" s="96"/>
      <c r="H20" s="98">
        <f>JU_18c!E15</f>
        <v>0</v>
      </c>
      <c r="I20" s="98"/>
      <c r="J20" s="98"/>
    </row>
    <row r="21" spans="1:10" ht="36" customHeight="1" x14ac:dyDescent="0.2">
      <c r="A21" s="11"/>
      <c r="B21" s="96" t="s">
        <v>89</v>
      </c>
      <c r="C21" s="96"/>
      <c r="D21" s="96"/>
      <c r="E21" s="96"/>
      <c r="F21" s="96"/>
      <c r="G21" s="96"/>
      <c r="H21" s="98">
        <f>MU_18c_infrastruktura!F33</f>
        <v>0</v>
      </c>
      <c r="I21" s="98"/>
      <c r="J21" s="98"/>
    </row>
    <row r="22" spans="1:10" ht="36" customHeight="1" x14ac:dyDescent="0.2">
      <c r="A22" s="11"/>
      <c r="B22" s="96" t="s">
        <v>24</v>
      </c>
      <c r="C22" s="96"/>
      <c r="D22" s="96"/>
      <c r="E22" s="96"/>
      <c r="F22" s="96"/>
      <c r="G22" s="96"/>
      <c r="H22" s="98">
        <f>MU_106b!E10</f>
        <v>0</v>
      </c>
      <c r="I22" s="98"/>
      <c r="J22" s="98"/>
    </row>
    <row r="23" spans="1:10" ht="36" customHeight="1" x14ac:dyDescent="0.2">
      <c r="A23" s="11"/>
      <c r="B23" s="96" t="s">
        <v>90</v>
      </c>
      <c r="C23" s="96"/>
      <c r="D23" s="96"/>
      <c r="E23" s="96"/>
      <c r="F23" s="96"/>
      <c r="G23" s="96"/>
      <c r="H23" s="98">
        <f>MU_106b_infrastruktura!F33</f>
        <v>0</v>
      </c>
      <c r="I23" s="98"/>
      <c r="J23" s="98"/>
    </row>
    <row r="24" spans="1:10" ht="36" customHeight="1" x14ac:dyDescent="0.2">
      <c r="A24" s="11"/>
      <c r="B24" s="14" t="s">
        <v>13</v>
      </c>
      <c r="C24" s="14"/>
      <c r="D24" s="14"/>
      <c r="E24" s="14"/>
      <c r="F24" s="14"/>
      <c r="G24" s="14"/>
      <c r="H24" s="111">
        <f>SUM(H12:J23)</f>
        <v>0</v>
      </c>
      <c r="I24" s="111"/>
      <c r="J24" s="111"/>
    </row>
    <row r="25" spans="1:10" ht="36" customHeight="1" x14ac:dyDescent="0.2">
      <c r="A25" s="11"/>
      <c r="B25" s="15" t="s">
        <v>14</v>
      </c>
      <c r="C25" s="15"/>
      <c r="D25" s="15"/>
      <c r="E25" s="15"/>
      <c r="F25" s="15"/>
      <c r="G25" s="15"/>
      <c r="H25" s="98">
        <f>H24*0.21</f>
        <v>0</v>
      </c>
      <c r="I25" s="98"/>
      <c r="J25" s="98"/>
    </row>
    <row r="26" spans="1:10" ht="36" customHeight="1" x14ac:dyDescent="0.2">
      <c r="A26" s="11"/>
      <c r="B26" s="15" t="s">
        <v>15</v>
      </c>
      <c r="C26" s="15"/>
      <c r="D26" s="15"/>
      <c r="E26" s="15"/>
      <c r="F26" s="15"/>
      <c r="G26" s="15"/>
      <c r="H26" s="98">
        <f>SUM(H24:J25)</f>
        <v>0</v>
      </c>
      <c r="I26" s="98"/>
      <c r="J26" s="98"/>
    </row>
  </sheetData>
  <sheetProtection algorithmName="SHA-512" hashValue="rPuZC3rTj4eFcf7r22KqIp5gFcW5OIOLvHJCTfJyhR8GgUv78uKb1H8sPPQGjl2g+ykLyyvXAXG0Dnnp4fRUhA==" saltValue="A2cZipFs0nOwjxqH6zonYA==" spinCount="100000" sheet="1" objects="1" scenarios="1" formatColumns="0" formatRows="0"/>
  <mergeCells count="32">
    <mergeCell ref="H14:J14"/>
    <mergeCell ref="B16:G16"/>
    <mergeCell ref="H16:J16"/>
    <mergeCell ref="B19:G19"/>
    <mergeCell ref="H19:J19"/>
    <mergeCell ref="H24:J24"/>
    <mergeCell ref="H25:J25"/>
    <mergeCell ref="H26:J26"/>
    <mergeCell ref="B20:G20"/>
    <mergeCell ref="H20:J20"/>
    <mergeCell ref="B22:G22"/>
    <mergeCell ref="H22:J22"/>
    <mergeCell ref="B21:G21"/>
    <mergeCell ref="H21:J21"/>
    <mergeCell ref="B23:G23"/>
    <mergeCell ref="H23:J23"/>
    <mergeCell ref="B18:G18"/>
    <mergeCell ref="H18:J18"/>
    <mergeCell ref="B12:G12"/>
    <mergeCell ref="H12:J12"/>
    <mergeCell ref="C4:J5"/>
    <mergeCell ref="C7:J7"/>
    <mergeCell ref="C8:J8"/>
    <mergeCell ref="C9:J9"/>
    <mergeCell ref="B11:J11"/>
    <mergeCell ref="B13:G13"/>
    <mergeCell ref="H13:J13"/>
    <mergeCell ref="B15:G15"/>
    <mergeCell ref="H15:J15"/>
    <mergeCell ref="B17:G17"/>
    <mergeCell ref="H17:J17"/>
    <mergeCell ref="B14:G14"/>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5A795-517D-804B-8EA8-90F842A37AAF}">
  <dimension ref="A1:J15"/>
  <sheetViews>
    <sheetView topLeftCell="A7" zoomScaleNormal="100" workbookViewId="0">
      <selection activeCell="A16" sqref="A16"/>
    </sheetView>
  </sheetViews>
  <sheetFormatPr baseColWidth="10" defaultColWidth="8.83203125" defaultRowHeight="14" x14ac:dyDescent="0.15"/>
  <cols>
    <col min="1" max="1" width="109.1640625" style="16" customWidth="1"/>
    <col min="2" max="2" width="5" style="62" customWidth="1"/>
    <col min="3" max="3" width="4.5" style="62" customWidth="1"/>
    <col min="4" max="5" width="14.5" style="62" customWidth="1"/>
    <col min="6" max="6" width="35.33203125" style="16" customWidth="1"/>
    <col min="7" max="16384" width="8.83203125" style="16"/>
  </cols>
  <sheetData>
    <row r="1" spans="1:10" ht="27" customHeight="1" x14ac:dyDescent="0.15">
      <c r="A1" s="112" t="s">
        <v>56</v>
      </c>
      <c r="B1" s="112"/>
      <c r="C1" s="112"/>
      <c r="D1" s="112"/>
      <c r="E1" s="112"/>
      <c r="F1" s="40"/>
    </row>
    <row r="2" spans="1:10" ht="24.75" customHeight="1" thickBot="1" x14ac:dyDescent="0.2">
      <c r="A2" s="112"/>
      <c r="B2" s="112"/>
      <c r="C2" s="112"/>
      <c r="D2" s="112"/>
      <c r="E2" s="112"/>
      <c r="F2" s="40"/>
    </row>
    <row r="3" spans="1:10" ht="41.5" customHeight="1" thickBot="1" x14ac:dyDescent="0.2">
      <c r="A3" s="41" t="s">
        <v>0</v>
      </c>
      <c r="B3" s="42" t="s">
        <v>31</v>
      </c>
      <c r="C3" s="43" t="s">
        <v>1</v>
      </c>
      <c r="D3" s="43" t="s">
        <v>2</v>
      </c>
      <c r="E3" s="43" t="s">
        <v>30</v>
      </c>
      <c r="F3" s="44" t="s">
        <v>29</v>
      </c>
    </row>
    <row r="4" spans="1:10" ht="177.75" customHeight="1" x14ac:dyDescent="0.15">
      <c r="A4" s="45" t="s">
        <v>53</v>
      </c>
      <c r="B4" s="46" t="s">
        <v>3</v>
      </c>
      <c r="C4" s="47">
        <v>1</v>
      </c>
      <c r="D4" s="85"/>
      <c r="E4" s="48"/>
      <c r="F4" s="86"/>
    </row>
    <row r="5" spans="1:10" ht="59.25" customHeight="1" x14ac:dyDescent="0.15">
      <c r="A5" s="49" t="s">
        <v>27</v>
      </c>
      <c r="B5" s="50" t="s">
        <v>3</v>
      </c>
      <c r="C5" s="51">
        <v>1</v>
      </c>
      <c r="D5" s="71"/>
      <c r="E5" s="52"/>
      <c r="F5" s="73"/>
    </row>
    <row r="6" spans="1:10" ht="184.5" customHeight="1" x14ac:dyDescent="0.15">
      <c r="A6" s="49" t="s">
        <v>52</v>
      </c>
      <c r="B6" s="50" t="s">
        <v>3</v>
      </c>
      <c r="C6" s="51">
        <v>24</v>
      </c>
      <c r="D6" s="71"/>
      <c r="E6" s="52"/>
      <c r="F6" s="73"/>
    </row>
    <row r="7" spans="1:10" ht="190.5" customHeight="1" x14ac:dyDescent="0.15">
      <c r="A7" s="49" t="s">
        <v>55</v>
      </c>
      <c r="B7" s="50" t="s">
        <v>3</v>
      </c>
      <c r="C7" s="70">
        <v>1</v>
      </c>
      <c r="D7" s="71"/>
      <c r="E7" s="72"/>
      <c r="F7" s="73"/>
      <c r="G7" s="66"/>
      <c r="H7" s="66"/>
      <c r="I7" s="66"/>
      <c r="J7" s="66"/>
    </row>
    <row r="8" spans="1:10" ht="279" customHeight="1" x14ac:dyDescent="0.15">
      <c r="A8" s="53" t="s">
        <v>43</v>
      </c>
      <c r="B8" s="54" t="s">
        <v>3</v>
      </c>
      <c r="C8" s="74">
        <v>1</v>
      </c>
      <c r="D8" s="75"/>
      <c r="E8" s="76"/>
      <c r="F8" s="77"/>
      <c r="G8" s="66"/>
      <c r="H8" s="66"/>
      <c r="I8" s="66"/>
      <c r="J8" s="66"/>
    </row>
    <row r="9" spans="1:10" ht="164.25" customHeight="1" x14ac:dyDescent="0.15">
      <c r="A9" s="49" t="s">
        <v>42</v>
      </c>
      <c r="B9" s="57" t="s">
        <v>3</v>
      </c>
      <c r="C9" s="70">
        <v>24</v>
      </c>
      <c r="D9" s="71"/>
      <c r="E9" s="72"/>
      <c r="F9" s="77"/>
      <c r="G9" s="66"/>
      <c r="H9" s="66"/>
      <c r="I9" s="66"/>
      <c r="J9" s="66"/>
    </row>
    <row r="10" spans="1:10" ht="150" customHeight="1" x14ac:dyDescent="0.15">
      <c r="A10" s="56" t="s">
        <v>41</v>
      </c>
      <c r="B10" s="57" t="s">
        <v>3</v>
      </c>
      <c r="C10" s="51">
        <v>1</v>
      </c>
      <c r="D10" s="71"/>
      <c r="E10" s="52"/>
      <c r="F10" s="55"/>
    </row>
    <row r="11" spans="1:10" ht="175.5" customHeight="1" x14ac:dyDescent="0.15">
      <c r="A11" s="49" t="s">
        <v>40</v>
      </c>
      <c r="B11" s="57" t="s">
        <v>3</v>
      </c>
      <c r="C11" s="51">
        <v>1</v>
      </c>
      <c r="D11" s="71"/>
      <c r="E11" s="52"/>
      <c r="F11" s="55"/>
    </row>
    <row r="12" spans="1:10" ht="99.75" customHeight="1" x14ac:dyDescent="0.15">
      <c r="A12" s="56" t="s">
        <v>39</v>
      </c>
      <c r="B12" s="57" t="s">
        <v>3</v>
      </c>
      <c r="C12" s="51">
        <v>1</v>
      </c>
      <c r="D12" s="71"/>
      <c r="E12" s="52"/>
      <c r="F12" s="55"/>
    </row>
    <row r="13" spans="1:10" ht="44.25" customHeight="1" x14ac:dyDescent="0.15">
      <c r="A13" s="56" t="s">
        <v>38</v>
      </c>
      <c r="B13" s="57" t="s">
        <v>3</v>
      </c>
      <c r="C13" s="51">
        <v>25</v>
      </c>
      <c r="D13" s="71"/>
      <c r="E13" s="52"/>
      <c r="F13" s="55"/>
    </row>
    <row r="14" spans="1:10" ht="33.75" customHeight="1" x14ac:dyDescent="0.15">
      <c r="A14" s="95" t="s">
        <v>105</v>
      </c>
      <c r="B14" s="57" t="s">
        <v>3</v>
      </c>
      <c r="C14" s="51">
        <v>1</v>
      </c>
      <c r="D14" s="71"/>
      <c r="E14" s="52"/>
      <c r="F14" s="55"/>
    </row>
    <row r="15" spans="1:10" ht="21.75" customHeight="1" thickBot="1" x14ac:dyDescent="0.2">
      <c r="A15" s="58" t="s">
        <v>102</v>
      </c>
      <c r="B15" s="59"/>
      <c r="C15" s="59"/>
      <c r="D15" s="60"/>
      <c r="E15" s="61">
        <f>SUM(E4:E14)</f>
        <v>0</v>
      </c>
    </row>
  </sheetData>
  <sheetProtection algorithmName="SHA-512" hashValue="mWTztABFqvOc5lXE+I7NJ4f4T+bB5xn3GmqW66W05G0aGFd+iskyQ2T/WJK1Hldu4LmCfcqm6/mRZ/9TsiHMvg==" saltValue="LwEwENCoIlLK2RBuQpES6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DBD2E-08C6-E541-B0DC-238941831BBE}">
  <sheetPr>
    <pageSetUpPr fitToPage="1"/>
  </sheetPr>
  <dimension ref="A2:J33"/>
  <sheetViews>
    <sheetView zoomScale="120" zoomScaleNormal="120" workbookViewId="0">
      <selection activeCell="L24" sqref="L24"/>
    </sheetView>
  </sheetViews>
  <sheetFormatPr baseColWidth="10" defaultColWidth="8.83203125" defaultRowHeight="14" x14ac:dyDescent="0.15"/>
  <cols>
    <col min="1" max="1" width="4.5" style="16" customWidth="1"/>
    <col min="2" max="2" width="51.83203125" style="16" customWidth="1"/>
    <col min="3" max="3" width="5.5" style="16" customWidth="1"/>
    <col min="4" max="4" width="5.83203125" style="16" customWidth="1"/>
    <col min="5" max="5" width="12.5" style="16" customWidth="1"/>
    <col min="6" max="6" width="13.5" style="16" customWidth="1"/>
    <col min="7" max="16384" width="8.83203125" style="16"/>
  </cols>
  <sheetData>
    <row r="2" spans="1:10" ht="16" x14ac:dyDescent="0.2">
      <c r="B2" s="17" t="s">
        <v>84</v>
      </c>
    </row>
    <row r="3" spans="1:10" ht="16" x14ac:dyDescent="0.2">
      <c r="B3" s="17"/>
    </row>
    <row r="4" spans="1:10" x14ac:dyDescent="0.15">
      <c r="C4" s="113" t="s">
        <v>82</v>
      </c>
      <c r="D4" s="114"/>
      <c r="E4" s="114"/>
      <c r="F4" s="114"/>
    </row>
    <row r="5" spans="1:10" x14ac:dyDescent="0.15">
      <c r="B5" s="16" t="s">
        <v>75</v>
      </c>
      <c r="C5" s="115"/>
      <c r="D5" s="116"/>
      <c r="E5" s="116"/>
      <c r="F5" s="116"/>
    </row>
    <row r="6" spans="1:10" x14ac:dyDescent="0.15">
      <c r="C6" s="18"/>
      <c r="D6" s="18"/>
      <c r="E6" s="18"/>
      <c r="F6" s="18"/>
    </row>
    <row r="7" spans="1:10" x14ac:dyDescent="0.15">
      <c r="C7" s="66"/>
      <c r="D7" s="66"/>
      <c r="E7" s="66"/>
      <c r="F7" s="66"/>
      <c r="G7" s="66"/>
      <c r="H7" s="66"/>
      <c r="I7" s="66"/>
      <c r="J7" s="66"/>
    </row>
    <row r="8" spans="1:10" ht="29" customHeight="1" x14ac:dyDescent="0.15">
      <c r="A8" s="19" t="s">
        <v>74</v>
      </c>
      <c r="C8" s="67" t="s">
        <v>73</v>
      </c>
      <c r="D8" s="67" t="s">
        <v>6</v>
      </c>
      <c r="E8" s="94" t="s">
        <v>99</v>
      </c>
      <c r="F8" s="94" t="s">
        <v>100</v>
      </c>
      <c r="G8" s="66"/>
      <c r="H8" s="66"/>
      <c r="I8" s="66"/>
      <c r="J8" s="66"/>
    </row>
    <row r="9" spans="1:10" x14ac:dyDescent="0.15">
      <c r="A9" s="20"/>
      <c r="B9" s="21" t="s">
        <v>72</v>
      </c>
      <c r="C9" s="68"/>
      <c r="D9" s="68"/>
      <c r="E9" s="68"/>
      <c r="F9" s="69">
        <f>SUM(F10,F22,F26,F29)</f>
        <v>0</v>
      </c>
      <c r="G9" s="66"/>
      <c r="H9" s="66"/>
      <c r="I9" s="66"/>
      <c r="J9" s="66"/>
    </row>
    <row r="10" spans="1:10" x14ac:dyDescent="0.15">
      <c r="A10" s="22"/>
      <c r="B10" s="87" t="s">
        <v>71</v>
      </c>
      <c r="C10" s="22" t="s">
        <v>60</v>
      </c>
      <c r="D10" s="22"/>
      <c r="E10" s="22"/>
      <c r="F10" s="22">
        <f>SUM(F11:F21)</f>
        <v>0</v>
      </c>
    </row>
    <row r="11" spans="1:10" x14ac:dyDescent="0.15">
      <c r="A11" s="24"/>
      <c r="B11" s="88" t="s">
        <v>96</v>
      </c>
      <c r="C11" s="26" t="s">
        <v>3</v>
      </c>
      <c r="D11" s="26">
        <v>1</v>
      </c>
      <c r="E11" s="82"/>
      <c r="F11" s="26">
        <f>D11*E11</f>
        <v>0</v>
      </c>
    </row>
    <row r="12" spans="1:10" ht="36" x14ac:dyDescent="0.15">
      <c r="A12" s="24"/>
      <c r="B12" s="92" t="s">
        <v>97</v>
      </c>
      <c r="C12" s="26" t="s">
        <v>3</v>
      </c>
      <c r="D12" s="26">
        <v>1</v>
      </c>
      <c r="E12" s="82"/>
      <c r="F12" s="26">
        <f t="shared" ref="F12:F21" si="0">D12*E12</f>
        <v>0</v>
      </c>
    </row>
    <row r="13" spans="1:10" x14ac:dyDescent="0.15">
      <c r="A13" s="26"/>
      <c r="B13" s="88" t="s">
        <v>70</v>
      </c>
      <c r="C13" s="26" t="s">
        <v>3</v>
      </c>
      <c r="D13" s="26">
        <v>1</v>
      </c>
      <c r="E13" s="82"/>
      <c r="F13" s="26">
        <f t="shared" si="0"/>
        <v>0</v>
      </c>
    </row>
    <row r="14" spans="1:10" x14ac:dyDescent="0.15">
      <c r="A14" s="26"/>
      <c r="B14" s="88" t="s">
        <v>95</v>
      </c>
      <c r="C14" s="26" t="s">
        <v>3</v>
      </c>
      <c r="D14" s="26">
        <v>2</v>
      </c>
      <c r="E14" s="82"/>
      <c r="F14" s="26">
        <f t="shared" si="0"/>
        <v>0</v>
      </c>
    </row>
    <row r="15" spans="1:10" x14ac:dyDescent="0.15">
      <c r="A15" s="26"/>
      <c r="B15" s="88" t="s">
        <v>91</v>
      </c>
      <c r="C15" s="26" t="s">
        <v>3</v>
      </c>
      <c r="D15" s="26">
        <v>35</v>
      </c>
      <c r="E15" s="82"/>
      <c r="F15" s="26">
        <f t="shared" si="0"/>
        <v>0</v>
      </c>
    </row>
    <row r="16" spans="1:10" x14ac:dyDescent="0.15">
      <c r="A16" s="24"/>
      <c r="B16" s="88" t="s">
        <v>69</v>
      </c>
      <c r="C16" s="26" t="s">
        <v>3</v>
      </c>
      <c r="D16" s="26">
        <v>2</v>
      </c>
      <c r="E16" s="82"/>
      <c r="F16" s="26">
        <f t="shared" si="0"/>
        <v>0</v>
      </c>
    </row>
    <row r="17" spans="1:6" x14ac:dyDescent="0.15">
      <c r="A17" s="24"/>
      <c r="B17" s="88" t="s">
        <v>68</v>
      </c>
      <c r="C17" s="26" t="s">
        <v>3</v>
      </c>
      <c r="D17" s="26">
        <v>35</v>
      </c>
      <c r="E17" s="82"/>
      <c r="F17" s="26">
        <f t="shared" si="0"/>
        <v>0</v>
      </c>
    </row>
    <row r="18" spans="1:6" x14ac:dyDescent="0.15">
      <c r="A18" s="24"/>
      <c r="B18" s="88" t="s">
        <v>67</v>
      </c>
      <c r="C18" s="26" t="s">
        <v>3</v>
      </c>
      <c r="D18" s="26">
        <v>1</v>
      </c>
      <c r="E18" s="82"/>
      <c r="F18" s="26">
        <f t="shared" si="0"/>
        <v>0</v>
      </c>
    </row>
    <row r="19" spans="1:6" x14ac:dyDescent="0.15">
      <c r="A19" s="24"/>
      <c r="B19" s="88" t="s">
        <v>66</v>
      </c>
      <c r="C19" s="26" t="s">
        <v>3</v>
      </c>
      <c r="D19" s="26">
        <v>1</v>
      </c>
      <c r="E19" s="82"/>
      <c r="F19" s="26">
        <f t="shared" si="0"/>
        <v>0</v>
      </c>
    </row>
    <row r="20" spans="1:6" x14ac:dyDescent="0.15">
      <c r="A20" s="24"/>
      <c r="B20" s="88" t="s">
        <v>65</v>
      </c>
      <c r="C20" s="26" t="s">
        <v>3</v>
      </c>
      <c r="D20" s="26">
        <v>1</v>
      </c>
      <c r="E20" s="82"/>
      <c r="F20" s="26">
        <f t="shared" si="0"/>
        <v>0</v>
      </c>
    </row>
    <row r="21" spans="1:6" x14ac:dyDescent="0.15">
      <c r="A21" s="24"/>
      <c r="B21" s="88" t="s">
        <v>64</v>
      </c>
      <c r="C21" s="26" t="s">
        <v>3</v>
      </c>
      <c r="D21" s="26">
        <v>4</v>
      </c>
      <c r="E21" s="82"/>
      <c r="F21" s="26">
        <f t="shared" si="0"/>
        <v>0</v>
      </c>
    </row>
    <row r="22" spans="1:6" x14ac:dyDescent="0.15">
      <c r="A22" s="27"/>
      <c r="B22" s="89" t="s">
        <v>63</v>
      </c>
      <c r="C22" s="27" t="s">
        <v>60</v>
      </c>
      <c r="D22" s="27"/>
      <c r="E22" s="27"/>
      <c r="F22" s="27">
        <f>SUM(F23:F25)</f>
        <v>0</v>
      </c>
    </row>
    <row r="23" spans="1:6" x14ac:dyDescent="0.15">
      <c r="A23" s="29"/>
      <c r="B23" s="90" t="s">
        <v>92</v>
      </c>
      <c r="C23" s="31" t="s">
        <v>3</v>
      </c>
      <c r="D23" s="31">
        <v>31</v>
      </c>
      <c r="E23" s="83"/>
      <c r="F23" s="31">
        <f>D23*E23</f>
        <v>0</v>
      </c>
    </row>
    <row r="24" spans="1:6" x14ac:dyDescent="0.15">
      <c r="A24" s="29"/>
      <c r="B24" s="90" t="s">
        <v>98</v>
      </c>
      <c r="C24" s="31" t="s">
        <v>3</v>
      </c>
      <c r="D24" s="31">
        <v>2</v>
      </c>
      <c r="E24" s="83"/>
      <c r="F24" s="31">
        <f>D24*E24</f>
        <v>0</v>
      </c>
    </row>
    <row r="25" spans="1:6" x14ac:dyDescent="0.15">
      <c r="A25" s="29"/>
      <c r="B25" s="90" t="s">
        <v>62</v>
      </c>
      <c r="C25" s="31" t="s">
        <v>3</v>
      </c>
      <c r="D25" s="31">
        <v>33</v>
      </c>
      <c r="E25" s="83"/>
      <c r="F25" s="31">
        <f>D25*E25</f>
        <v>0</v>
      </c>
    </row>
    <row r="26" spans="1:6" x14ac:dyDescent="0.15">
      <c r="A26" s="27"/>
      <c r="B26" s="91" t="s">
        <v>61</v>
      </c>
      <c r="C26" s="27" t="s">
        <v>60</v>
      </c>
      <c r="D26" s="27"/>
      <c r="E26" s="27"/>
      <c r="F26" s="27">
        <f>SUM(F27:F28)</f>
        <v>0</v>
      </c>
    </row>
    <row r="27" spans="1:6" x14ac:dyDescent="0.15">
      <c r="A27" s="29"/>
      <c r="B27" s="90" t="s">
        <v>94</v>
      </c>
      <c r="C27" s="31" t="s">
        <v>5</v>
      </c>
      <c r="D27" s="31">
        <v>600</v>
      </c>
      <c r="E27" s="83"/>
      <c r="F27" s="31">
        <f>D27*E27</f>
        <v>0</v>
      </c>
    </row>
    <row r="28" spans="1:6" x14ac:dyDescent="0.15">
      <c r="A28" s="24"/>
      <c r="B28" s="88" t="s">
        <v>59</v>
      </c>
      <c r="C28" s="26" t="s">
        <v>3</v>
      </c>
      <c r="D28" s="26">
        <v>34</v>
      </c>
      <c r="E28" s="82"/>
      <c r="F28" s="31">
        <f>D28*E28</f>
        <v>0</v>
      </c>
    </row>
    <row r="29" spans="1:6" x14ac:dyDescent="0.15">
      <c r="A29" s="27"/>
      <c r="B29" s="91" t="s">
        <v>58</v>
      </c>
      <c r="C29" s="27"/>
      <c r="D29" s="27"/>
      <c r="E29" s="27"/>
      <c r="F29" s="84"/>
    </row>
    <row r="30" spans="1:6" x14ac:dyDescent="0.15">
      <c r="A30" s="29"/>
      <c r="B30" s="117" t="s">
        <v>57</v>
      </c>
      <c r="C30" s="117"/>
      <c r="D30" s="117"/>
      <c r="E30" s="117"/>
      <c r="F30" s="29"/>
    </row>
    <row r="31" spans="1:6" x14ac:dyDescent="0.15">
      <c r="A31" s="33"/>
      <c r="B31" s="118"/>
      <c r="C31" s="118"/>
      <c r="D31" s="118"/>
      <c r="E31" s="118"/>
      <c r="F31" s="34"/>
    </row>
    <row r="32" spans="1:6" x14ac:dyDescent="0.15">
      <c r="A32" s="35"/>
      <c r="C32" s="36"/>
      <c r="D32" s="36"/>
      <c r="E32" s="36"/>
      <c r="F32" s="36"/>
    </row>
    <row r="33" spans="1:6" x14ac:dyDescent="0.15">
      <c r="A33" s="37"/>
      <c r="B33" s="38" t="s">
        <v>4</v>
      </c>
      <c r="C33" s="37"/>
      <c r="D33" s="37"/>
      <c r="E33" s="37"/>
      <c r="F33" s="39">
        <f>SUM(F9)</f>
        <v>0</v>
      </c>
    </row>
  </sheetData>
  <sheetProtection algorithmName="SHA-512" hashValue="YXWw9EDlLQvzh7/foibDV/sSJAV5edOaksS3Gvc5lFL0TEwkkbN1Wd/vwG8A01bQP2OnjbzaQavOCO9iaS1DFg==" saltValue="EByYUTnDzK/Euuu8o3eSkA==" spinCount="100000" sheet="1" objects="1" scenarios="1" formatColumns="0" formatRows="0"/>
  <mergeCells count="4">
    <mergeCell ref="B31:E31"/>
    <mergeCell ref="C4:F4"/>
    <mergeCell ref="C5:F5"/>
    <mergeCell ref="B30:E30"/>
  </mergeCells>
  <pageMargins left="0.7" right="0.7" top="0.78740157499999996" bottom="0.78740157499999996" header="0.3" footer="0.3"/>
  <pageSetup paperSize="9" scale="83" fitToHeight="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4B4D8-B33A-794C-A774-7C7260217CF0}">
  <dimension ref="A1:J10"/>
  <sheetViews>
    <sheetView zoomScaleNormal="100" workbookViewId="0">
      <selection activeCell="A9" sqref="A9"/>
    </sheetView>
  </sheetViews>
  <sheetFormatPr baseColWidth="10" defaultColWidth="8.83203125" defaultRowHeight="14" x14ac:dyDescent="0.15"/>
  <cols>
    <col min="1" max="1" width="109.1640625" style="16" customWidth="1"/>
    <col min="2" max="2" width="5" style="62" customWidth="1"/>
    <col min="3" max="3" width="4.5" style="62" customWidth="1"/>
    <col min="4" max="5" width="14.5" style="62" customWidth="1"/>
    <col min="6" max="6" width="35.33203125" style="16" customWidth="1"/>
    <col min="7" max="16384" width="8.83203125" style="16"/>
  </cols>
  <sheetData>
    <row r="1" spans="1:10" ht="27" customHeight="1" x14ac:dyDescent="0.15">
      <c r="A1" s="112" t="s">
        <v>54</v>
      </c>
      <c r="B1" s="112"/>
      <c r="C1" s="112"/>
      <c r="D1" s="112"/>
      <c r="E1" s="112"/>
      <c r="F1" s="40"/>
    </row>
    <row r="2" spans="1:10" ht="24.75" customHeight="1" thickBot="1" x14ac:dyDescent="0.2">
      <c r="A2" s="112"/>
      <c r="B2" s="112"/>
      <c r="C2" s="112"/>
      <c r="D2" s="112"/>
      <c r="E2" s="112"/>
      <c r="F2" s="40"/>
    </row>
    <row r="3" spans="1:10" ht="41.5" customHeight="1" thickBot="1" x14ac:dyDescent="0.2">
      <c r="A3" s="41" t="s">
        <v>0</v>
      </c>
      <c r="B3" s="42" t="s">
        <v>31</v>
      </c>
      <c r="C3" s="43" t="s">
        <v>1</v>
      </c>
      <c r="D3" s="43" t="s">
        <v>2</v>
      </c>
      <c r="E3" s="43" t="s">
        <v>30</v>
      </c>
      <c r="F3" s="44" t="s">
        <v>29</v>
      </c>
    </row>
    <row r="4" spans="1:10" ht="177.75" customHeight="1" x14ac:dyDescent="0.15">
      <c r="A4" s="45" t="s">
        <v>53</v>
      </c>
      <c r="B4" s="46" t="s">
        <v>3</v>
      </c>
      <c r="C4" s="47">
        <v>1</v>
      </c>
      <c r="D4" s="85"/>
      <c r="E4" s="48"/>
      <c r="F4" s="86"/>
    </row>
    <row r="5" spans="1:10" ht="59.25" customHeight="1" x14ac:dyDescent="0.15">
      <c r="A5" s="49" t="s">
        <v>27</v>
      </c>
      <c r="B5" s="50" t="s">
        <v>3</v>
      </c>
      <c r="C5" s="51">
        <v>1</v>
      </c>
      <c r="D5" s="71"/>
      <c r="E5" s="52"/>
      <c r="F5" s="73"/>
    </row>
    <row r="6" spans="1:10" ht="184.5" customHeight="1" x14ac:dyDescent="0.15">
      <c r="A6" s="49" t="s">
        <v>52</v>
      </c>
      <c r="B6" s="50" t="s">
        <v>3</v>
      </c>
      <c r="C6" s="51">
        <v>30</v>
      </c>
      <c r="D6" s="71"/>
      <c r="E6" s="52"/>
      <c r="F6" s="73"/>
    </row>
    <row r="7" spans="1:10" ht="222" customHeight="1" x14ac:dyDescent="0.15">
      <c r="A7" s="49" t="s">
        <v>51</v>
      </c>
      <c r="B7" s="50" t="s">
        <v>3</v>
      </c>
      <c r="C7" s="70">
        <v>1</v>
      </c>
      <c r="D7" s="71"/>
      <c r="E7" s="72"/>
      <c r="F7" s="73"/>
      <c r="G7" s="66"/>
      <c r="H7" s="66"/>
      <c r="I7" s="66"/>
      <c r="J7" s="66"/>
    </row>
    <row r="8" spans="1:10" ht="86.25" customHeight="1" x14ac:dyDescent="0.15">
      <c r="A8" s="53" t="s">
        <v>50</v>
      </c>
      <c r="B8" s="54" t="s">
        <v>3</v>
      </c>
      <c r="C8" s="74">
        <v>1</v>
      </c>
      <c r="D8" s="75"/>
      <c r="E8" s="76"/>
      <c r="F8" s="77"/>
      <c r="G8" s="66"/>
      <c r="H8" s="66"/>
      <c r="I8" s="66"/>
      <c r="J8" s="66"/>
    </row>
    <row r="9" spans="1:10" ht="33.75" customHeight="1" x14ac:dyDescent="0.15">
      <c r="A9" s="95" t="s">
        <v>105</v>
      </c>
      <c r="B9" s="57" t="s">
        <v>3</v>
      </c>
      <c r="C9" s="70">
        <v>1</v>
      </c>
      <c r="D9" s="71"/>
      <c r="E9" s="72"/>
      <c r="F9" s="77"/>
      <c r="G9" s="66"/>
      <c r="H9" s="66"/>
      <c r="I9" s="66"/>
      <c r="J9" s="66"/>
    </row>
    <row r="10" spans="1:10" ht="21.75" customHeight="1" thickBot="1" x14ac:dyDescent="0.2">
      <c r="A10" s="58" t="s">
        <v>25</v>
      </c>
      <c r="B10" s="59"/>
      <c r="C10" s="59"/>
      <c r="D10" s="60"/>
      <c r="E10" s="61">
        <f>SUM(E4:E9)</f>
        <v>0</v>
      </c>
    </row>
  </sheetData>
  <sheetProtection algorithmName="SHA-512" hashValue="F2DQdDqYtjpFcn9345qzGHx/xEVrfRYk3q1j65Zsv9ffBzpbhovWB6OyhtKaXVUTwA8jTb1hGeaZp4bk8uygvA==" saltValue="cQT7U/fXR2SteTMj3RbLQA=="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D8052-A264-6D46-AABF-E079F1D5BC42}">
  <sheetPr>
    <pageSetUpPr fitToPage="1"/>
  </sheetPr>
  <dimension ref="A2:J33"/>
  <sheetViews>
    <sheetView zoomScale="120" zoomScaleNormal="120" workbookViewId="0">
      <selection activeCell="L24" sqref="L24"/>
    </sheetView>
  </sheetViews>
  <sheetFormatPr baseColWidth="10" defaultColWidth="8.83203125" defaultRowHeight="14" x14ac:dyDescent="0.15"/>
  <cols>
    <col min="1" max="1" width="4.5" style="16" customWidth="1"/>
    <col min="2" max="2" width="51.83203125" style="16" customWidth="1"/>
    <col min="3" max="3" width="5.5" style="16" customWidth="1"/>
    <col min="4" max="4" width="5.83203125" style="16" customWidth="1"/>
    <col min="5" max="5" width="12.5" style="16" customWidth="1"/>
    <col min="6" max="6" width="13.5" style="16" customWidth="1"/>
    <col min="7" max="16384" width="8.83203125" style="16"/>
  </cols>
  <sheetData>
    <row r="2" spans="1:10" ht="16" x14ac:dyDescent="0.2">
      <c r="B2" s="17" t="s">
        <v>83</v>
      </c>
    </row>
    <row r="3" spans="1:10" ht="16" x14ac:dyDescent="0.2">
      <c r="B3" s="17"/>
    </row>
    <row r="4" spans="1:10" x14ac:dyDescent="0.15">
      <c r="C4" s="113" t="s">
        <v>82</v>
      </c>
      <c r="D4" s="114"/>
      <c r="E4" s="114"/>
      <c r="F4" s="114"/>
    </row>
    <row r="5" spans="1:10" x14ac:dyDescent="0.15">
      <c r="B5" s="16" t="s">
        <v>75</v>
      </c>
      <c r="C5" s="115"/>
      <c r="D5" s="116"/>
      <c r="E5" s="116"/>
      <c r="F5" s="116"/>
    </row>
    <row r="6" spans="1:10" x14ac:dyDescent="0.15">
      <c r="C6" s="18"/>
      <c r="D6" s="18"/>
      <c r="E6" s="18"/>
      <c r="F6" s="18"/>
    </row>
    <row r="7" spans="1:10" x14ac:dyDescent="0.15">
      <c r="C7" s="66"/>
      <c r="D7" s="66"/>
      <c r="E7" s="66"/>
      <c r="F7" s="66"/>
      <c r="G7" s="66"/>
      <c r="H7" s="66"/>
      <c r="I7" s="66"/>
      <c r="J7" s="66"/>
    </row>
    <row r="8" spans="1:10" ht="29" customHeight="1" x14ac:dyDescent="0.15">
      <c r="A8" s="19" t="s">
        <v>74</v>
      </c>
      <c r="C8" s="67" t="s">
        <v>73</v>
      </c>
      <c r="D8" s="67" t="s">
        <v>6</v>
      </c>
      <c r="E8" s="94" t="s">
        <v>99</v>
      </c>
      <c r="F8" s="94" t="s">
        <v>100</v>
      </c>
      <c r="G8" s="66"/>
      <c r="H8" s="66"/>
      <c r="I8" s="66"/>
      <c r="J8" s="66"/>
    </row>
    <row r="9" spans="1:10" x14ac:dyDescent="0.15">
      <c r="A9" s="20"/>
      <c r="B9" s="21" t="s">
        <v>72</v>
      </c>
      <c r="C9" s="68"/>
      <c r="D9" s="68"/>
      <c r="E9" s="68"/>
      <c r="F9" s="69">
        <f>SUM(F10,F22,F26,F29)</f>
        <v>0</v>
      </c>
      <c r="G9" s="66"/>
      <c r="H9" s="66"/>
      <c r="I9" s="66"/>
      <c r="J9" s="66"/>
    </row>
    <row r="10" spans="1:10" x14ac:dyDescent="0.15">
      <c r="A10" s="22"/>
      <c r="B10" s="87" t="s">
        <v>71</v>
      </c>
      <c r="C10" s="22" t="s">
        <v>60</v>
      </c>
      <c r="D10" s="22"/>
      <c r="E10" s="22"/>
      <c r="F10" s="22">
        <f>SUM(F11:F21)</f>
        <v>0</v>
      </c>
    </row>
    <row r="11" spans="1:10" x14ac:dyDescent="0.15">
      <c r="A11" s="24"/>
      <c r="B11" s="88" t="s">
        <v>96</v>
      </c>
      <c r="C11" s="26" t="s">
        <v>3</v>
      </c>
      <c r="D11" s="26">
        <v>1</v>
      </c>
      <c r="E11" s="82"/>
      <c r="F11" s="26">
        <f>D11*E11</f>
        <v>0</v>
      </c>
    </row>
    <row r="12" spans="1:10" ht="36" x14ac:dyDescent="0.15">
      <c r="A12" s="24"/>
      <c r="B12" s="92" t="s">
        <v>97</v>
      </c>
      <c r="C12" s="26" t="s">
        <v>3</v>
      </c>
      <c r="D12" s="26">
        <v>1</v>
      </c>
      <c r="E12" s="82"/>
      <c r="F12" s="26">
        <f t="shared" ref="F12:F21" si="0">D12*E12</f>
        <v>0</v>
      </c>
    </row>
    <row r="13" spans="1:10" x14ac:dyDescent="0.15">
      <c r="A13" s="26"/>
      <c r="B13" s="88" t="s">
        <v>70</v>
      </c>
      <c r="C13" s="26" t="s">
        <v>3</v>
      </c>
      <c r="D13" s="26">
        <v>1</v>
      </c>
      <c r="E13" s="82"/>
      <c r="F13" s="26">
        <f t="shared" si="0"/>
        <v>0</v>
      </c>
    </row>
    <row r="14" spans="1:10" x14ac:dyDescent="0.15">
      <c r="A14" s="26"/>
      <c r="B14" s="88" t="s">
        <v>95</v>
      </c>
      <c r="C14" s="26" t="s">
        <v>3</v>
      </c>
      <c r="D14" s="26">
        <v>2</v>
      </c>
      <c r="E14" s="82"/>
      <c r="F14" s="26">
        <f t="shared" si="0"/>
        <v>0</v>
      </c>
    </row>
    <row r="15" spans="1:10" x14ac:dyDescent="0.15">
      <c r="A15" s="26"/>
      <c r="B15" s="88" t="s">
        <v>91</v>
      </c>
      <c r="C15" s="26" t="s">
        <v>3</v>
      </c>
      <c r="D15" s="26">
        <v>29</v>
      </c>
      <c r="E15" s="82"/>
      <c r="F15" s="26">
        <f t="shared" si="0"/>
        <v>0</v>
      </c>
    </row>
    <row r="16" spans="1:10" x14ac:dyDescent="0.15">
      <c r="A16" s="24"/>
      <c r="B16" s="88" t="s">
        <v>69</v>
      </c>
      <c r="C16" s="26" t="s">
        <v>3</v>
      </c>
      <c r="D16" s="26">
        <v>2</v>
      </c>
      <c r="E16" s="82"/>
      <c r="F16" s="26">
        <f t="shared" si="0"/>
        <v>0</v>
      </c>
    </row>
    <row r="17" spans="1:6" x14ac:dyDescent="0.15">
      <c r="A17" s="24"/>
      <c r="B17" s="88" t="s">
        <v>68</v>
      </c>
      <c r="C17" s="26" t="s">
        <v>3</v>
      </c>
      <c r="D17" s="26">
        <v>29</v>
      </c>
      <c r="E17" s="82"/>
      <c r="F17" s="26">
        <f t="shared" si="0"/>
        <v>0</v>
      </c>
    </row>
    <row r="18" spans="1:6" x14ac:dyDescent="0.15">
      <c r="A18" s="24"/>
      <c r="B18" s="88" t="s">
        <v>67</v>
      </c>
      <c r="C18" s="26" t="s">
        <v>3</v>
      </c>
      <c r="D18" s="26">
        <v>1</v>
      </c>
      <c r="E18" s="82"/>
      <c r="F18" s="26">
        <f t="shared" si="0"/>
        <v>0</v>
      </c>
    </row>
    <row r="19" spans="1:6" x14ac:dyDescent="0.15">
      <c r="A19" s="24"/>
      <c r="B19" s="88" t="s">
        <v>66</v>
      </c>
      <c r="C19" s="26" t="s">
        <v>3</v>
      </c>
      <c r="D19" s="26">
        <v>1</v>
      </c>
      <c r="E19" s="82"/>
      <c r="F19" s="26">
        <f t="shared" si="0"/>
        <v>0</v>
      </c>
    </row>
    <row r="20" spans="1:6" x14ac:dyDescent="0.15">
      <c r="A20" s="24"/>
      <c r="B20" s="88" t="s">
        <v>65</v>
      </c>
      <c r="C20" s="26" t="s">
        <v>3</v>
      </c>
      <c r="D20" s="26">
        <v>1</v>
      </c>
      <c r="E20" s="82"/>
      <c r="F20" s="26">
        <f t="shared" si="0"/>
        <v>0</v>
      </c>
    </row>
    <row r="21" spans="1:6" x14ac:dyDescent="0.15">
      <c r="A21" s="24"/>
      <c r="B21" s="88" t="s">
        <v>64</v>
      </c>
      <c r="C21" s="26" t="s">
        <v>3</v>
      </c>
      <c r="D21" s="26">
        <v>4</v>
      </c>
      <c r="E21" s="82"/>
      <c r="F21" s="26">
        <f t="shared" si="0"/>
        <v>0</v>
      </c>
    </row>
    <row r="22" spans="1:6" x14ac:dyDescent="0.15">
      <c r="A22" s="27"/>
      <c r="B22" s="89" t="s">
        <v>63</v>
      </c>
      <c r="C22" s="27" t="s">
        <v>60</v>
      </c>
      <c r="D22" s="27"/>
      <c r="E22" s="27"/>
      <c r="F22" s="27">
        <f>SUM(F23:F25)</f>
        <v>0</v>
      </c>
    </row>
    <row r="23" spans="1:6" x14ac:dyDescent="0.15">
      <c r="A23" s="29"/>
      <c r="B23" s="90" t="s">
        <v>92</v>
      </c>
      <c r="C23" s="31" t="s">
        <v>3</v>
      </c>
      <c r="D23" s="31">
        <v>1</v>
      </c>
      <c r="E23" s="83"/>
      <c r="F23" s="31">
        <f>D23*E23</f>
        <v>0</v>
      </c>
    </row>
    <row r="24" spans="1:6" x14ac:dyDescent="0.15">
      <c r="A24" s="29"/>
      <c r="B24" s="90" t="s">
        <v>98</v>
      </c>
      <c r="C24" s="31" t="s">
        <v>3</v>
      </c>
      <c r="D24" s="31">
        <v>14</v>
      </c>
      <c r="E24" s="83"/>
      <c r="F24" s="31">
        <f>D24*E24</f>
        <v>0</v>
      </c>
    </row>
    <row r="25" spans="1:6" x14ac:dyDescent="0.15">
      <c r="A25" s="29"/>
      <c r="B25" s="90" t="s">
        <v>62</v>
      </c>
      <c r="C25" s="31" t="s">
        <v>3</v>
      </c>
      <c r="D25" s="31">
        <v>15</v>
      </c>
      <c r="E25" s="83"/>
      <c r="F25" s="31">
        <f>D25*E25</f>
        <v>0</v>
      </c>
    </row>
    <row r="26" spans="1:6" x14ac:dyDescent="0.15">
      <c r="A26" s="27"/>
      <c r="B26" s="91" t="s">
        <v>61</v>
      </c>
      <c r="C26" s="27" t="s">
        <v>60</v>
      </c>
      <c r="D26" s="27"/>
      <c r="E26" s="27"/>
      <c r="F26" s="27">
        <f>SUM(F27:F28)</f>
        <v>0</v>
      </c>
    </row>
    <row r="27" spans="1:6" x14ac:dyDescent="0.15">
      <c r="A27" s="29"/>
      <c r="B27" s="90" t="s">
        <v>94</v>
      </c>
      <c r="C27" s="31" t="s">
        <v>5</v>
      </c>
      <c r="D27" s="31">
        <v>500</v>
      </c>
      <c r="E27" s="83"/>
      <c r="F27" s="31">
        <f>D27*E27</f>
        <v>0</v>
      </c>
    </row>
    <row r="28" spans="1:6" x14ac:dyDescent="0.15">
      <c r="A28" s="24"/>
      <c r="B28" s="88" t="s">
        <v>59</v>
      </c>
      <c r="C28" s="26" t="s">
        <v>3</v>
      </c>
      <c r="D28" s="26">
        <v>28</v>
      </c>
      <c r="E28" s="82"/>
      <c r="F28" s="31">
        <f>D28*E28</f>
        <v>0</v>
      </c>
    </row>
    <row r="29" spans="1:6" x14ac:dyDescent="0.15">
      <c r="A29" s="27"/>
      <c r="B29" s="91" t="s">
        <v>58</v>
      </c>
      <c r="C29" s="27"/>
      <c r="D29" s="27"/>
      <c r="E29" s="27"/>
      <c r="F29" s="84"/>
    </row>
    <row r="30" spans="1:6" x14ac:dyDescent="0.15">
      <c r="A30" s="29"/>
      <c r="B30" s="117" t="s">
        <v>57</v>
      </c>
      <c r="C30" s="117"/>
      <c r="D30" s="117"/>
      <c r="E30" s="117"/>
      <c r="F30" s="29"/>
    </row>
    <row r="31" spans="1:6" x14ac:dyDescent="0.15">
      <c r="A31" s="33"/>
      <c r="B31" s="118"/>
      <c r="C31" s="118"/>
      <c r="D31" s="118"/>
      <c r="E31" s="118"/>
      <c r="F31" s="34"/>
    </row>
    <row r="32" spans="1:6" x14ac:dyDescent="0.15">
      <c r="A32" s="35"/>
      <c r="C32" s="36"/>
      <c r="D32" s="36"/>
      <c r="E32" s="36"/>
      <c r="F32" s="36"/>
    </row>
    <row r="33" spans="1:6" x14ac:dyDescent="0.15">
      <c r="A33" s="37"/>
      <c r="B33" s="38" t="s">
        <v>4</v>
      </c>
      <c r="C33" s="37"/>
      <c r="D33" s="37"/>
      <c r="E33" s="37"/>
      <c r="F33" s="39">
        <f>SUM(F9)</f>
        <v>0</v>
      </c>
    </row>
  </sheetData>
  <sheetProtection algorithmName="SHA-512" hashValue="fAttw6IFzQJt+8fdjYym9Mh1CP3eH5cAITSdkblIUhLVL//+2aSG+rQkyWIoEzLqasyCz2bnH1mTCbZodVxEEQ==" saltValue="SaxpWle34srG7FIjMo5A0g==" spinCount="100000" sheet="1" objects="1" scenarios="1" formatColumns="0" formatRows="0"/>
  <mergeCells count="4">
    <mergeCell ref="C4:F4"/>
    <mergeCell ref="C5:F5"/>
    <mergeCell ref="B30:E30"/>
    <mergeCell ref="B31:E31"/>
  </mergeCells>
  <pageMargins left="0.7" right="0.7" top="0.78740157499999996" bottom="0.78740157499999996" header="0.3" footer="0.3"/>
  <pageSetup paperSize="9" scale="83"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F6B48-E709-7645-B442-CC9F52859D2B}">
  <dimension ref="A1:J10"/>
  <sheetViews>
    <sheetView zoomScale="130" zoomScaleNormal="130" workbookViewId="0">
      <selection activeCell="A9" sqref="A9"/>
    </sheetView>
  </sheetViews>
  <sheetFormatPr baseColWidth="10" defaultColWidth="8.83203125" defaultRowHeight="14" x14ac:dyDescent="0.15"/>
  <cols>
    <col min="1" max="1" width="109.1640625" style="16" customWidth="1"/>
    <col min="2" max="2" width="5" style="62" customWidth="1"/>
    <col min="3" max="3" width="4.5" style="62" customWidth="1"/>
    <col min="4" max="5" width="14.5" style="62" customWidth="1"/>
    <col min="6" max="6" width="35.33203125" style="16" customWidth="1"/>
    <col min="7" max="16384" width="8.83203125" style="16"/>
  </cols>
  <sheetData>
    <row r="1" spans="1:10" ht="27" customHeight="1" x14ac:dyDescent="0.15">
      <c r="A1" s="112" t="s">
        <v>37</v>
      </c>
      <c r="B1" s="112"/>
      <c r="C1" s="112"/>
      <c r="D1" s="112"/>
      <c r="E1" s="112"/>
      <c r="F1" s="40"/>
    </row>
    <row r="2" spans="1:10" ht="24.75" customHeight="1" thickBot="1" x14ac:dyDescent="0.2">
      <c r="A2" s="112"/>
      <c r="B2" s="112"/>
      <c r="C2" s="112"/>
      <c r="D2" s="112"/>
      <c r="E2" s="112"/>
      <c r="F2" s="40"/>
    </row>
    <row r="3" spans="1:10" ht="41.5" customHeight="1" thickBot="1" x14ac:dyDescent="0.2">
      <c r="A3" s="41" t="s">
        <v>0</v>
      </c>
      <c r="B3" s="42" t="s">
        <v>31</v>
      </c>
      <c r="C3" s="43" t="s">
        <v>1</v>
      </c>
      <c r="D3" s="43" t="s">
        <v>2</v>
      </c>
      <c r="E3" s="43" t="s">
        <v>30</v>
      </c>
      <c r="F3" s="44" t="s">
        <v>29</v>
      </c>
    </row>
    <row r="4" spans="1:10" ht="227.25" customHeight="1" x14ac:dyDescent="0.15">
      <c r="A4" s="45" t="s">
        <v>36</v>
      </c>
      <c r="B4" s="46" t="s">
        <v>3</v>
      </c>
      <c r="C4" s="47">
        <v>1</v>
      </c>
      <c r="D4" s="85"/>
      <c r="E4" s="48"/>
      <c r="F4" s="86"/>
    </row>
    <row r="5" spans="1:10" ht="59.25" customHeight="1" x14ac:dyDescent="0.15">
      <c r="A5" s="49" t="s">
        <v>27</v>
      </c>
      <c r="B5" s="50" t="s">
        <v>3</v>
      </c>
      <c r="C5" s="51">
        <v>1</v>
      </c>
      <c r="D5" s="71"/>
      <c r="E5" s="52"/>
      <c r="F5" s="73"/>
    </row>
    <row r="6" spans="1:10" ht="168.75" customHeight="1" x14ac:dyDescent="0.15">
      <c r="A6" s="49" t="s">
        <v>35</v>
      </c>
      <c r="B6" s="50" t="s">
        <v>3</v>
      </c>
      <c r="C6" s="51">
        <v>1</v>
      </c>
      <c r="D6" s="71"/>
      <c r="E6" s="52"/>
      <c r="F6" s="73"/>
    </row>
    <row r="7" spans="1:10" ht="147" customHeight="1" x14ac:dyDescent="0.15">
      <c r="A7" s="56" t="s">
        <v>34</v>
      </c>
      <c r="B7" s="57" t="s">
        <v>3</v>
      </c>
      <c r="C7" s="70">
        <v>30</v>
      </c>
      <c r="D7" s="71"/>
      <c r="E7" s="72"/>
      <c r="F7" s="73"/>
      <c r="G7" s="66"/>
      <c r="H7" s="66"/>
      <c r="I7" s="66"/>
      <c r="J7" s="66"/>
    </row>
    <row r="8" spans="1:10" ht="81.75" customHeight="1" x14ac:dyDescent="0.15">
      <c r="A8" s="65" t="s">
        <v>33</v>
      </c>
      <c r="B8" s="57" t="s">
        <v>3</v>
      </c>
      <c r="C8" s="70">
        <v>2</v>
      </c>
      <c r="D8" s="71"/>
      <c r="E8" s="72"/>
      <c r="F8" s="73"/>
      <c r="G8" s="66"/>
      <c r="H8" s="66"/>
      <c r="I8" s="66"/>
      <c r="J8" s="66"/>
    </row>
    <row r="9" spans="1:10" ht="33.75" customHeight="1" x14ac:dyDescent="0.15">
      <c r="A9" s="56" t="s">
        <v>103</v>
      </c>
      <c r="B9" s="57" t="s">
        <v>3</v>
      </c>
      <c r="C9" s="70">
        <v>1</v>
      </c>
      <c r="D9" s="71"/>
      <c r="E9" s="72"/>
      <c r="F9" s="77"/>
      <c r="G9" s="66"/>
      <c r="H9" s="66"/>
      <c r="I9" s="66"/>
      <c r="J9" s="66"/>
    </row>
    <row r="10" spans="1:10" ht="21.75" customHeight="1" thickBot="1" x14ac:dyDescent="0.2">
      <c r="A10" s="58" t="s">
        <v>102</v>
      </c>
      <c r="B10" s="59"/>
      <c r="C10" s="59"/>
      <c r="D10" s="60"/>
      <c r="E10" s="61">
        <f>SUM(E4:E9)</f>
        <v>0</v>
      </c>
    </row>
  </sheetData>
  <sheetProtection algorithmName="SHA-512" hashValue="6CxtaE8XetVYtRNz4KbPDTpNH6NFbzJ9Rcm0/k74t6F89ohsn3t2Yx+vwjiNainb0R8isvSZgagCTUKUvMCJSw==" saltValue="3d1mO+sckk+VQ5BrRiuwaw=="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0BB79-EFCD-FC4D-A51C-D8245A685F83}">
  <sheetPr>
    <pageSetUpPr fitToPage="1"/>
  </sheetPr>
  <dimension ref="A2:J24"/>
  <sheetViews>
    <sheetView zoomScale="120" zoomScaleNormal="120" workbookViewId="0">
      <selection activeCell="L24" sqref="L24"/>
    </sheetView>
  </sheetViews>
  <sheetFormatPr baseColWidth="10" defaultColWidth="8.83203125" defaultRowHeight="14" x14ac:dyDescent="0.15"/>
  <cols>
    <col min="1" max="1" width="4.5" style="16" customWidth="1"/>
    <col min="2" max="2" width="51.83203125" style="16" customWidth="1"/>
    <col min="3" max="3" width="5.33203125" style="16" customWidth="1"/>
    <col min="4" max="4" width="5.83203125" style="16" customWidth="1"/>
    <col min="5" max="5" width="12.5" style="16" customWidth="1"/>
    <col min="6" max="6" width="13.6640625" style="16" customWidth="1"/>
    <col min="7" max="16384" width="8.83203125" style="16"/>
  </cols>
  <sheetData>
    <row r="2" spans="1:10" ht="16" x14ac:dyDescent="0.2">
      <c r="B2" s="17" t="s">
        <v>81</v>
      </c>
    </row>
    <row r="3" spans="1:10" ht="16" x14ac:dyDescent="0.2">
      <c r="B3" s="17"/>
    </row>
    <row r="4" spans="1:10" x14ac:dyDescent="0.15">
      <c r="C4" s="113" t="s">
        <v>76</v>
      </c>
      <c r="D4" s="114"/>
      <c r="E4" s="114"/>
      <c r="F4" s="114"/>
    </row>
    <row r="5" spans="1:10" x14ac:dyDescent="0.15">
      <c r="B5" s="16" t="s">
        <v>75</v>
      </c>
      <c r="C5" s="115"/>
      <c r="D5" s="116"/>
      <c r="E5" s="116"/>
      <c r="F5" s="116"/>
    </row>
    <row r="6" spans="1:10" x14ac:dyDescent="0.15">
      <c r="C6" s="18"/>
      <c r="D6" s="18"/>
      <c r="E6" s="18"/>
      <c r="F6" s="18"/>
    </row>
    <row r="7" spans="1:10" x14ac:dyDescent="0.15">
      <c r="C7" s="66"/>
      <c r="D7" s="66"/>
      <c r="E7" s="66"/>
      <c r="F7" s="66"/>
      <c r="G7" s="66"/>
      <c r="H7" s="66"/>
      <c r="I7" s="66"/>
      <c r="J7" s="66"/>
    </row>
    <row r="8" spans="1:10" ht="29" customHeight="1" x14ac:dyDescent="0.15">
      <c r="A8" s="19" t="s">
        <v>74</v>
      </c>
      <c r="C8" s="67" t="s">
        <v>73</v>
      </c>
      <c r="D8" s="67" t="s">
        <v>6</v>
      </c>
      <c r="E8" s="94" t="s">
        <v>99</v>
      </c>
      <c r="F8" s="94" t="s">
        <v>100</v>
      </c>
      <c r="G8" s="66"/>
      <c r="H8" s="66"/>
      <c r="I8" s="66"/>
      <c r="J8" s="66"/>
    </row>
    <row r="9" spans="1:10" x14ac:dyDescent="0.15">
      <c r="A9" s="20"/>
      <c r="B9" s="21" t="s">
        <v>72</v>
      </c>
      <c r="C9" s="68"/>
      <c r="D9" s="68"/>
      <c r="E9" s="68"/>
      <c r="F9" s="69">
        <f>SUM(F10,F13,F17,F20)</f>
        <v>0</v>
      </c>
      <c r="G9" s="66"/>
      <c r="H9" s="66"/>
      <c r="I9" s="66"/>
      <c r="J9" s="66"/>
    </row>
    <row r="10" spans="1:10" x14ac:dyDescent="0.15">
      <c r="A10" s="22"/>
      <c r="B10" s="23" t="s">
        <v>78</v>
      </c>
      <c r="C10" s="22" t="s">
        <v>60</v>
      </c>
      <c r="D10" s="22"/>
      <c r="E10" s="22"/>
      <c r="F10" s="22">
        <f>SUM(F11:F12)</f>
        <v>0</v>
      </c>
    </row>
    <row r="11" spans="1:10" x14ac:dyDescent="0.15">
      <c r="A11" s="26"/>
      <c r="B11" s="25" t="s">
        <v>91</v>
      </c>
      <c r="C11" s="26" t="s">
        <v>3</v>
      </c>
      <c r="D11" s="26">
        <v>5</v>
      </c>
      <c r="E11" s="82"/>
      <c r="F11" s="26">
        <f>D11*E11</f>
        <v>0</v>
      </c>
    </row>
    <row r="12" spans="1:10" x14ac:dyDescent="0.15">
      <c r="A12" s="24"/>
      <c r="B12" s="25" t="s">
        <v>68</v>
      </c>
      <c r="C12" s="26" t="s">
        <v>3</v>
      </c>
      <c r="D12" s="26">
        <v>5</v>
      </c>
      <c r="E12" s="82"/>
      <c r="F12" s="26">
        <f>D12*E12</f>
        <v>0</v>
      </c>
    </row>
    <row r="13" spans="1:10" x14ac:dyDescent="0.15">
      <c r="A13" s="27"/>
      <c r="B13" s="28" t="s">
        <v>63</v>
      </c>
      <c r="C13" s="27" t="s">
        <v>60</v>
      </c>
      <c r="D13" s="27"/>
      <c r="E13" s="27"/>
      <c r="F13" s="27">
        <f>SUM(F14:F16)</f>
        <v>0</v>
      </c>
    </row>
    <row r="14" spans="1:10" x14ac:dyDescent="0.15">
      <c r="A14" s="29"/>
      <c r="B14" s="30" t="s">
        <v>92</v>
      </c>
      <c r="C14" s="31" t="s">
        <v>3</v>
      </c>
      <c r="D14" s="31">
        <v>1</v>
      </c>
      <c r="E14" s="83"/>
      <c r="F14" s="31">
        <f>D14*E14</f>
        <v>0</v>
      </c>
    </row>
    <row r="15" spans="1:10" x14ac:dyDescent="0.15">
      <c r="A15" s="29"/>
      <c r="B15" s="30" t="s">
        <v>93</v>
      </c>
      <c r="C15" s="31" t="s">
        <v>3</v>
      </c>
      <c r="D15" s="31">
        <v>2</v>
      </c>
      <c r="E15" s="83"/>
      <c r="F15" s="31">
        <f>D15*E15</f>
        <v>0</v>
      </c>
    </row>
    <row r="16" spans="1:10" x14ac:dyDescent="0.15">
      <c r="A16" s="29"/>
      <c r="B16" s="30" t="s">
        <v>62</v>
      </c>
      <c r="C16" s="31" t="s">
        <v>3</v>
      </c>
      <c r="D16" s="31">
        <v>3</v>
      </c>
      <c r="E16" s="83"/>
      <c r="F16" s="31">
        <f>D16*E16</f>
        <v>0</v>
      </c>
    </row>
    <row r="17" spans="1:6" x14ac:dyDescent="0.15">
      <c r="A17" s="27"/>
      <c r="B17" s="32" t="s">
        <v>61</v>
      </c>
      <c r="C17" s="27" t="s">
        <v>60</v>
      </c>
      <c r="D17" s="27"/>
      <c r="E17" s="27"/>
      <c r="F17" s="27">
        <f>SUM(F18:F19)</f>
        <v>0</v>
      </c>
    </row>
    <row r="18" spans="1:6" x14ac:dyDescent="0.15">
      <c r="A18" s="29"/>
      <c r="B18" s="30" t="s">
        <v>94</v>
      </c>
      <c r="C18" s="31" t="s">
        <v>5</v>
      </c>
      <c r="D18" s="31">
        <v>270</v>
      </c>
      <c r="E18" s="83"/>
      <c r="F18" s="31">
        <f>D18*E18</f>
        <v>0</v>
      </c>
    </row>
    <row r="19" spans="1:6" x14ac:dyDescent="0.15">
      <c r="A19" s="24"/>
      <c r="B19" s="25" t="s">
        <v>59</v>
      </c>
      <c r="C19" s="26" t="s">
        <v>3</v>
      </c>
      <c r="D19" s="26">
        <v>4</v>
      </c>
      <c r="E19" s="82"/>
      <c r="F19" s="31">
        <f>D19*E19</f>
        <v>0</v>
      </c>
    </row>
    <row r="20" spans="1:6" x14ac:dyDescent="0.15">
      <c r="A20" s="27"/>
      <c r="B20" s="32" t="s">
        <v>58</v>
      </c>
      <c r="C20" s="27"/>
      <c r="D20" s="27"/>
      <c r="E20" s="27"/>
      <c r="F20" s="84"/>
    </row>
    <row r="21" spans="1:6" x14ac:dyDescent="0.15">
      <c r="A21" s="29"/>
      <c r="B21" s="117" t="s">
        <v>57</v>
      </c>
      <c r="C21" s="117"/>
      <c r="D21" s="117"/>
      <c r="E21" s="117"/>
      <c r="F21" s="29"/>
    </row>
    <row r="22" spans="1:6" x14ac:dyDescent="0.15">
      <c r="A22" s="33"/>
      <c r="B22" s="118"/>
      <c r="C22" s="118"/>
      <c r="D22" s="118"/>
      <c r="E22" s="118"/>
      <c r="F22" s="34"/>
    </row>
    <row r="23" spans="1:6" x14ac:dyDescent="0.15">
      <c r="A23" s="35"/>
      <c r="C23" s="36"/>
      <c r="D23" s="36"/>
      <c r="E23" s="36"/>
      <c r="F23" s="36"/>
    </row>
    <row r="24" spans="1:6" x14ac:dyDescent="0.15">
      <c r="A24" s="37"/>
      <c r="B24" s="38" t="s">
        <v>4</v>
      </c>
      <c r="C24" s="37"/>
      <c r="D24" s="37"/>
      <c r="E24" s="37"/>
      <c r="F24" s="39">
        <f>SUM(F9)</f>
        <v>0</v>
      </c>
    </row>
  </sheetData>
  <sheetProtection algorithmName="SHA-512" hashValue="RxR3B+b8vOwJ6zeUs50zEE7oqeSIML1twZ78siULPVAyUofL4KZWw1F28qbtYyTVOkOWqT2Yo5500KrYSadMiA==" saltValue="9RHMqQ4FBfeGPh9N5X34cw==" spinCount="100000" sheet="1" objects="1" scenarios="1" formatColumns="0" formatRows="0"/>
  <mergeCells count="4">
    <mergeCell ref="C4:F4"/>
    <mergeCell ref="C5:F5"/>
    <mergeCell ref="B21:E21"/>
    <mergeCell ref="B22:E22"/>
  </mergeCells>
  <pageMargins left="0.7" right="0.7" top="0.78740157499999996" bottom="0.78740157499999996" header="0.3" footer="0.3"/>
  <pageSetup paperSize="9" scale="83"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6EC38-42EA-4946-BA09-015F05B2EE40}">
  <dimension ref="A1:J9"/>
  <sheetViews>
    <sheetView zoomScaleNormal="100" workbookViewId="0">
      <selection activeCell="A7" sqref="A7"/>
    </sheetView>
  </sheetViews>
  <sheetFormatPr baseColWidth="10" defaultColWidth="8.83203125" defaultRowHeight="14" x14ac:dyDescent="0.15"/>
  <cols>
    <col min="1" max="1" width="109.1640625" style="16" customWidth="1"/>
    <col min="2" max="2" width="5" style="62" customWidth="1"/>
    <col min="3" max="3" width="4.5" style="62" customWidth="1"/>
    <col min="4" max="5" width="14.5" style="62" customWidth="1"/>
    <col min="6" max="6" width="35.33203125" style="16" customWidth="1"/>
    <col min="7" max="16384" width="8.83203125" style="16"/>
  </cols>
  <sheetData>
    <row r="1" spans="1:10" ht="27" customHeight="1" x14ac:dyDescent="0.15">
      <c r="A1" s="112" t="s">
        <v>49</v>
      </c>
      <c r="B1" s="112"/>
      <c r="C1" s="112"/>
      <c r="D1" s="112"/>
      <c r="E1" s="112"/>
      <c r="F1" s="40"/>
    </row>
    <row r="2" spans="1:10" ht="24.75" customHeight="1" thickBot="1" x14ac:dyDescent="0.2">
      <c r="A2" s="112"/>
      <c r="B2" s="112"/>
      <c r="C2" s="112"/>
      <c r="D2" s="112"/>
      <c r="E2" s="112"/>
      <c r="F2" s="40"/>
    </row>
    <row r="3" spans="1:10" ht="41.5" customHeight="1" thickBot="1" x14ac:dyDescent="0.2">
      <c r="A3" s="41" t="s">
        <v>0</v>
      </c>
      <c r="B3" s="42" t="s">
        <v>31</v>
      </c>
      <c r="C3" s="43" t="s">
        <v>1</v>
      </c>
      <c r="D3" s="43" t="s">
        <v>2</v>
      </c>
      <c r="E3" s="43" t="s">
        <v>30</v>
      </c>
      <c r="F3" s="44" t="s">
        <v>29</v>
      </c>
    </row>
    <row r="4" spans="1:10" ht="231.75" customHeight="1" x14ac:dyDescent="0.15">
      <c r="A4" s="45" t="s">
        <v>48</v>
      </c>
      <c r="B4" s="46" t="s">
        <v>3</v>
      </c>
      <c r="C4" s="47">
        <v>1</v>
      </c>
      <c r="D4" s="85"/>
      <c r="E4" s="48"/>
      <c r="F4" s="86"/>
    </row>
    <row r="5" spans="1:10" ht="59.25" customHeight="1" x14ac:dyDescent="0.15">
      <c r="A5" s="49" t="s">
        <v>27</v>
      </c>
      <c r="B5" s="50" t="s">
        <v>3</v>
      </c>
      <c r="C5" s="51">
        <v>1</v>
      </c>
      <c r="D5" s="71"/>
      <c r="E5" s="52"/>
      <c r="F5" s="73"/>
    </row>
    <row r="6" spans="1:10" ht="168.75" customHeight="1" x14ac:dyDescent="0.15">
      <c r="A6" s="49" t="s">
        <v>35</v>
      </c>
      <c r="B6" s="50" t="s">
        <v>3</v>
      </c>
      <c r="C6" s="51">
        <v>1</v>
      </c>
      <c r="D6" s="71"/>
      <c r="E6" s="52"/>
      <c r="F6" s="73"/>
    </row>
    <row r="7" spans="1:10" ht="33.75" customHeight="1" x14ac:dyDescent="0.15">
      <c r="A7" s="56" t="s">
        <v>103</v>
      </c>
      <c r="B7" s="57" t="s">
        <v>3</v>
      </c>
      <c r="C7" s="70">
        <v>1</v>
      </c>
      <c r="D7" s="71"/>
      <c r="E7" s="72"/>
      <c r="F7" s="77"/>
      <c r="G7" s="66"/>
      <c r="H7" s="66"/>
      <c r="I7" s="66"/>
      <c r="J7" s="66"/>
    </row>
    <row r="8" spans="1:10" ht="21.75" customHeight="1" thickBot="1" x14ac:dyDescent="0.2">
      <c r="A8" s="58" t="s">
        <v>104</v>
      </c>
      <c r="B8" s="59"/>
      <c r="C8" s="78"/>
      <c r="D8" s="79"/>
      <c r="E8" s="80">
        <f>SUM(E4:E7)</f>
        <v>0</v>
      </c>
      <c r="F8" s="66"/>
      <c r="G8" s="66"/>
      <c r="H8" s="66"/>
      <c r="I8" s="66"/>
      <c r="J8" s="66"/>
    </row>
    <row r="9" spans="1:10" x14ac:dyDescent="0.15">
      <c r="C9" s="81"/>
      <c r="D9" s="81"/>
      <c r="E9" s="81"/>
      <c r="F9" s="66"/>
      <c r="G9" s="66"/>
      <c r="H9" s="66"/>
      <c r="I9" s="66"/>
      <c r="J9" s="66"/>
    </row>
  </sheetData>
  <sheetProtection algorithmName="SHA-512" hashValue="Jif51bl27mqkRm9gvwBqG3meT8YmrEh0SQOVnVJs0gPINHp5XEjX7V+k8bL7bJ9KEPAzlmuBjOcl4qHMhXIZtQ==" saltValue="PU/am3x+FRgInYajdMB5Zw=="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6E2CC-41DB-9942-91AC-7EF1D3982CAE}">
  <sheetPr>
    <pageSetUpPr fitToPage="1"/>
  </sheetPr>
  <dimension ref="A2:J26"/>
  <sheetViews>
    <sheetView zoomScale="120" zoomScaleNormal="120" workbookViewId="0">
      <selection activeCell="L24" sqref="L24"/>
    </sheetView>
  </sheetViews>
  <sheetFormatPr baseColWidth="10" defaultColWidth="8.83203125" defaultRowHeight="14" x14ac:dyDescent="0.15"/>
  <cols>
    <col min="1" max="1" width="4.5" style="16" customWidth="1"/>
    <col min="2" max="2" width="51.83203125" style="16" customWidth="1"/>
    <col min="3" max="3" width="5.33203125" style="16" customWidth="1"/>
    <col min="4" max="4" width="5.83203125" style="16" customWidth="1"/>
    <col min="5" max="5" width="12.5" style="16" customWidth="1"/>
    <col min="6" max="6" width="13.6640625" style="16" customWidth="1"/>
    <col min="7" max="16384" width="8.83203125" style="16"/>
  </cols>
  <sheetData>
    <row r="2" spans="1:10" ht="16" x14ac:dyDescent="0.2">
      <c r="B2" s="17" t="s">
        <v>79</v>
      </c>
    </row>
    <row r="3" spans="1:10" ht="16" x14ac:dyDescent="0.2">
      <c r="B3" s="17"/>
    </row>
    <row r="4" spans="1:10" x14ac:dyDescent="0.15">
      <c r="C4" s="113" t="s">
        <v>76</v>
      </c>
      <c r="D4" s="114"/>
      <c r="E4" s="114"/>
      <c r="F4" s="114"/>
    </row>
    <row r="5" spans="1:10" x14ac:dyDescent="0.15">
      <c r="B5" s="16" t="s">
        <v>75</v>
      </c>
      <c r="C5" s="115"/>
      <c r="D5" s="116"/>
      <c r="E5" s="116"/>
      <c r="F5" s="116"/>
    </row>
    <row r="6" spans="1:10" x14ac:dyDescent="0.15">
      <c r="C6" s="18"/>
      <c r="D6" s="18"/>
      <c r="E6" s="18"/>
      <c r="F6" s="18"/>
    </row>
    <row r="7" spans="1:10" x14ac:dyDescent="0.15">
      <c r="C7" s="66"/>
      <c r="D7" s="66"/>
      <c r="E7" s="66"/>
      <c r="F7" s="66"/>
      <c r="G7" s="66"/>
      <c r="H7" s="66"/>
      <c r="I7" s="66"/>
      <c r="J7" s="66"/>
    </row>
    <row r="8" spans="1:10" ht="29" customHeight="1" x14ac:dyDescent="0.15">
      <c r="A8" s="19" t="s">
        <v>74</v>
      </c>
      <c r="C8" s="67" t="s">
        <v>73</v>
      </c>
      <c r="D8" s="67" t="s">
        <v>6</v>
      </c>
      <c r="E8" s="94" t="s">
        <v>99</v>
      </c>
      <c r="F8" s="94" t="s">
        <v>100</v>
      </c>
      <c r="G8" s="66"/>
      <c r="H8" s="66"/>
      <c r="I8" s="66"/>
      <c r="J8" s="66"/>
    </row>
    <row r="9" spans="1:10" x14ac:dyDescent="0.15">
      <c r="A9" s="20"/>
      <c r="B9" s="21" t="s">
        <v>72</v>
      </c>
      <c r="C9" s="68"/>
      <c r="D9" s="68"/>
      <c r="E9" s="68"/>
      <c r="F9" s="69">
        <f>SUM(F10,F15,F19,F22)</f>
        <v>0</v>
      </c>
      <c r="G9" s="66"/>
      <c r="H9" s="66"/>
      <c r="I9" s="66"/>
      <c r="J9" s="66"/>
    </row>
    <row r="10" spans="1:10" x14ac:dyDescent="0.15">
      <c r="A10" s="22"/>
      <c r="B10" s="23" t="s">
        <v>78</v>
      </c>
      <c r="C10" s="22" t="s">
        <v>60</v>
      </c>
      <c r="D10" s="22"/>
      <c r="E10" s="22"/>
      <c r="F10" s="22">
        <f>SUM(F11:F14)</f>
        <v>0</v>
      </c>
    </row>
    <row r="11" spans="1:10" x14ac:dyDescent="0.15">
      <c r="A11" s="26"/>
      <c r="B11" s="25" t="s">
        <v>95</v>
      </c>
      <c r="C11" s="26" t="s">
        <v>3</v>
      </c>
      <c r="D11" s="26">
        <v>1</v>
      </c>
      <c r="E11" s="82"/>
      <c r="F11" s="26">
        <f>D11*E11</f>
        <v>0</v>
      </c>
    </row>
    <row r="12" spans="1:10" x14ac:dyDescent="0.15">
      <c r="A12" s="26"/>
      <c r="B12" s="25" t="s">
        <v>91</v>
      </c>
      <c r="C12" s="26" t="s">
        <v>3</v>
      </c>
      <c r="D12" s="26">
        <v>5</v>
      </c>
      <c r="E12" s="82"/>
      <c r="F12" s="26">
        <f t="shared" ref="F12:F14" si="0">D12*E12</f>
        <v>0</v>
      </c>
    </row>
    <row r="13" spans="1:10" x14ac:dyDescent="0.15">
      <c r="A13" s="24"/>
      <c r="B13" s="25" t="s">
        <v>69</v>
      </c>
      <c r="C13" s="26" t="s">
        <v>3</v>
      </c>
      <c r="D13" s="26">
        <v>1</v>
      </c>
      <c r="E13" s="82"/>
      <c r="F13" s="26">
        <f t="shared" si="0"/>
        <v>0</v>
      </c>
    </row>
    <row r="14" spans="1:10" x14ac:dyDescent="0.15">
      <c r="A14" s="24"/>
      <c r="B14" s="25" t="s">
        <v>68</v>
      </c>
      <c r="C14" s="26" t="s">
        <v>3</v>
      </c>
      <c r="D14" s="26">
        <v>5</v>
      </c>
      <c r="E14" s="82"/>
      <c r="F14" s="26">
        <f t="shared" si="0"/>
        <v>0</v>
      </c>
    </row>
    <row r="15" spans="1:10" x14ac:dyDescent="0.15">
      <c r="A15" s="27"/>
      <c r="B15" s="28" t="s">
        <v>63</v>
      </c>
      <c r="C15" s="27" t="s">
        <v>60</v>
      </c>
      <c r="D15" s="27"/>
      <c r="E15" s="27"/>
      <c r="F15" s="27">
        <f>SUM(F16:F18)</f>
        <v>0</v>
      </c>
    </row>
    <row r="16" spans="1:10" x14ac:dyDescent="0.15">
      <c r="A16" s="29"/>
      <c r="B16" s="30" t="s">
        <v>92</v>
      </c>
      <c r="C16" s="31" t="s">
        <v>3</v>
      </c>
      <c r="D16" s="31">
        <v>1</v>
      </c>
      <c r="E16" s="83"/>
      <c r="F16" s="31">
        <f>D16*E16</f>
        <v>0</v>
      </c>
    </row>
    <row r="17" spans="1:6" x14ac:dyDescent="0.15">
      <c r="A17" s="29"/>
      <c r="B17" s="30" t="s">
        <v>93</v>
      </c>
      <c r="C17" s="31" t="s">
        <v>3</v>
      </c>
      <c r="D17" s="31">
        <v>2</v>
      </c>
      <c r="E17" s="83"/>
      <c r="F17" s="31">
        <f>D17*E17</f>
        <v>0</v>
      </c>
    </row>
    <row r="18" spans="1:6" x14ac:dyDescent="0.15">
      <c r="A18" s="29"/>
      <c r="B18" s="30" t="s">
        <v>62</v>
      </c>
      <c r="C18" s="31" t="s">
        <v>3</v>
      </c>
      <c r="D18" s="31">
        <v>3</v>
      </c>
      <c r="E18" s="83"/>
      <c r="F18" s="31">
        <f>D18*E18</f>
        <v>0</v>
      </c>
    </row>
    <row r="19" spans="1:6" x14ac:dyDescent="0.15">
      <c r="A19" s="27"/>
      <c r="B19" s="32" t="s">
        <v>61</v>
      </c>
      <c r="C19" s="27" t="s">
        <v>60</v>
      </c>
      <c r="D19" s="27"/>
      <c r="E19" s="27"/>
      <c r="F19" s="27">
        <f>SUM(F20:F21)</f>
        <v>0</v>
      </c>
    </row>
    <row r="20" spans="1:6" x14ac:dyDescent="0.15">
      <c r="A20" s="29"/>
      <c r="B20" s="30" t="s">
        <v>94</v>
      </c>
      <c r="C20" s="31" t="s">
        <v>5</v>
      </c>
      <c r="D20" s="31">
        <v>300</v>
      </c>
      <c r="E20" s="83"/>
      <c r="F20" s="31">
        <f>D20*E20</f>
        <v>0</v>
      </c>
    </row>
    <row r="21" spans="1:6" x14ac:dyDescent="0.15">
      <c r="A21" s="24"/>
      <c r="B21" s="25" t="s">
        <v>59</v>
      </c>
      <c r="C21" s="26" t="s">
        <v>3</v>
      </c>
      <c r="D21" s="26">
        <v>4</v>
      </c>
      <c r="E21" s="82"/>
      <c r="F21" s="31">
        <f>D21*E21</f>
        <v>0</v>
      </c>
    </row>
    <row r="22" spans="1:6" x14ac:dyDescent="0.15">
      <c r="A22" s="27"/>
      <c r="B22" s="32" t="s">
        <v>58</v>
      </c>
      <c r="C22" s="27"/>
      <c r="D22" s="27"/>
      <c r="E22" s="27"/>
      <c r="F22" s="84"/>
    </row>
    <row r="23" spans="1:6" x14ac:dyDescent="0.15">
      <c r="A23" s="29"/>
      <c r="B23" s="117" t="s">
        <v>57</v>
      </c>
      <c r="C23" s="117"/>
      <c r="D23" s="117"/>
      <c r="E23" s="117"/>
      <c r="F23" s="29"/>
    </row>
    <row r="24" spans="1:6" x14ac:dyDescent="0.15">
      <c r="A24" s="33"/>
      <c r="B24" s="118"/>
      <c r="C24" s="118"/>
      <c r="D24" s="118"/>
      <c r="E24" s="118"/>
      <c r="F24" s="34"/>
    </row>
    <row r="25" spans="1:6" x14ac:dyDescent="0.15">
      <c r="A25" s="35"/>
      <c r="C25" s="36"/>
      <c r="D25" s="36"/>
      <c r="E25" s="36"/>
      <c r="F25" s="36"/>
    </row>
    <row r="26" spans="1:6" x14ac:dyDescent="0.15">
      <c r="A26" s="37"/>
      <c r="B26" s="38" t="s">
        <v>4</v>
      </c>
      <c r="C26" s="37"/>
      <c r="D26" s="37"/>
      <c r="E26" s="37"/>
      <c r="F26" s="39">
        <f>SUM(F9)</f>
        <v>0</v>
      </c>
    </row>
  </sheetData>
  <sheetProtection algorithmName="SHA-512" hashValue="3MV9oDlBwzEHq2549KxZdLoNBruv0+GW255vtcNWYy1mvug9Ldq31wPeiHPegeUAydHRYn4NOvAERp+0h8bUtQ==" saltValue="NV1pipm+x3Z25c6MzV0fYg=="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F91E4-7F1B-2143-BA44-12B3247B0589}">
  <dimension ref="A1:J9"/>
  <sheetViews>
    <sheetView zoomScaleNormal="100" workbookViewId="0">
      <selection activeCell="B32" sqref="B32"/>
    </sheetView>
  </sheetViews>
  <sheetFormatPr baseColWidth="10" defaultColWidth="8.83203125" defaultRowHeight="14" x14ac:dyDescent="0.15"/>
  <cols>
    <col min="1" max="1" width="109.1640625" style="16" customWidth="1"/>
    <col min="2" max="2" width="5" style="62" customWidth="1"/>
    <col min="3" max="3" width="4.5" style="62" customWidth="1"/>
    <col min="4" max="5" width="14.5" style="62" customWidth="1"/>
    <col min="6" max="6" width="35.33203125" style="16" customWidth="1"/>
    <col min="7" max="16384" width="8.83203125" style="16"/>
  </cols>
  <sheetData>
    <row r="1" spans="1:10" ht="27" customHeight="1" x14ac:dyDescent="0.15">
      <c r="A1" s="112" t="s">
        <v>32</v>
      </c>
      <c r="B1" s="112"/>
      <c r="C1" s="112"/>
      <c r="D1" s="112"/>
      <c r="E1" s="112"/>
      <c r="F1" s="40"/>
    </row>
    <row r="2" spans="1:10" ht="24.75" customHeight="1" thickBot="1" x14ac:dyDescent="0.2">
      <c r="A2" s="112"/>
      <c r="B2" s="112"/>
      <c r="C2" s="112"/>
      <c r="D2" s="112"/>
      <c r="E2" s="112"/>
      <c r="F2" s="40"/>
    </row>
    <row r="3" spans="1:10" ht="41.5" customHeight="1" thickBot="1" x14ac:dyDescent="0.2">
      <c r="A3" s="41" t="s">
        <v>0</v>
      </c>
      <c r="B3" s="42" t="s">
        <v>31</v>
      </c>
      <c r="C3" s="43" t="s">
        <v>1</v>
      </c>
      <c r="D3" s="43" t="s">
        <v>2</v>
      </c>
      <c r="E3" s="43" t="s">
        <v>30</v>
      </c>
      <c r="F3" s="44" t="s">
        <v>29</v>
      </c>
    </row>
    <row r="4" spans="1:10" ht="221.25" customHeight="1" x14ac:dyDescent="0.15">
      <c r="A4" s="45" t="s">
        <v>28</v>
      </c>
      <c r="B4" s="46" t="s">
        <v>3</v>
      </c>
      <c r="C4" s="47">
        <v>1</v>
      </c>
      <c r="D4" s="85"/>
      <c r="E4" s="48"/>
      <c r="F4" s="86"/>
    </row>
    <row r="5" spans="1:10" ht="59.25" customHeight="1" x14ac:dyDescent="0.15">
      <c r="A5" s="49" t="s">
        <v>27</v>
      </c>
      <c r="B5" s="50" t="s">
        <v>3</v>
      </c>
      <c r="C5" s="51">
        <v>1</v>
      </c>
      <c r="D5" s="71"/>
      <c r="E5" s="52"/>
      <c r="F5" s="73"/>
    </row>
    <row r="6" spans="1:10" ht="170.25" customHeight="1" x14ac:dyDescent="0.15">
      <c r="A6" s="49" t="s">
        <v>26</v>
      </c>
      <c r="B6" s="50" t="s">
        <v>3</v>
      </c>
      <c r="C6" s="51">
        <v>1</v>
      </c>
      <c r="D6" s="71"/>
      <c r="E6" s="52"/>
      <c r="F6" s="73"/>
    </row>
    <row r="7" spans="1:10" ht="33.75" customHeight="1" x14ac:dyDescent="0.15">
      <c r="A7" s="95" t="s">
        <v>105</v>
      </c>
      <c r="B7" s="57" t="s">
        <v>3</v>
      </c>
      <c r="C7" s="70">
        <v>1</v>
      </c>
      <c r="D7" s="71"/>
      <c r="E7" s="72"/>
      <c r="F7" s="77"/>
      <c r="G7" s="66"/>
      <c r="H7" s="66"/>
      <c r="I7" s="66"/>
      <c r="J7" s="66"/>
    </row>
    <row r="8" spans="1:10" ht="21.75" customHeight="1" thickBot="1" x14ac:dyDescent="0.2">
      <c r="A8" s="58" t="s">
        <v>25</v>
      </c>
      <c r="B8" s="59"/>
      <c r="C8" s="78"/>
      <c r="D8" s="79"/>
      <c r="E8" s="80">
        <f>SUM(E4:E7)</f>
        <v>0</v>
      </c>
      <c r="F8" s="66"/>
      <c r="G8" s="66"/>
      <c r="H8" s="66"/>
      <c r="I8" s="66"/>
      <c r="J8" s="66"/>
    </row>
    <row r="9" spans="1:10" x14ac:dyDescent="0.15">
      <c r="C9" s="81"/>
      <c r="D9" s="81"/>
      <c r="E9" s="81"/>
      <c r="F9" s="66"/>
      <c r="G9" s="66"/>
      <c r="H9" s="66"/>
      <c r="I9" s="66"/>
      <c r="J9" s="66"/>
    </row>
  </sheetData>
  <sheetProtection algorithmName="SHA-512" hashValue="lyTBM3uHKoUEr4/vjoOgAF3FanXhiZBMxrKsFxDDv613t7F2VYdT40Q/Gexoems/MHaur3H+2DTrCy5kGjuf9g==" saltValue="VWW8vnRq+Wk5lC+3mvVs2w=="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0099F-BA47-5B42-9DD8-96A6FEAF2F60}">
  <sheetPr>
    <pageSetUpPr fitToPage="1"/>
  </sheetPr>
  <dimension ref="A2:J26"/>
  <sheetViews>
    <sheetView zoomScale="120" zoomScaleNormal="120" workbookViewId="0">
      <selection activeCell="L24" sqref="L24"/>
    </sheetView>
  </sheetViews>
  <sheetFormatPr baseColWidth="10" defaultColWidth="8.83203125" defaultRowHeight="14" x14ac:dyDescent="0.15"/>
  <cols>
    <col min="1" max="1" width="4.5" style="16" customWidth="1"/>
    <col min="2" max="2" width="51.83203125" style="16" customWidth="1"/>
    <col min="3" max="3" width="5.33203125" style="16" customWidth="1"/>
    <col min="4" max="4" width="5.83203125" style="16" customWidth="1"/>
    <col min="5" max="5" width="12.5" style="16" customWidth="1"/>
    <col min="6" max="6" width="13.6640625" style="16" customWidth="1"/>
    <col min="7" max="16384" width="8.83203125" style="16"/>
  </cols>
  <sheetData>
    <row r="2" spans="1:10" ht="16" x14ac:dyDescent="0.2">
      <c r="B2" s="17" t="s">
        <v>80</v>
      </c>
    </row>
    <row r="3" spans="1:10" ht="16" x14ac:dyDescent="0.2">
      <c r="B3" s="17"/>
    </row>
    <row r="4" spans="1:10" x14ac:dyDescent="0.15">
      <c r="C4" s="113" t="s">
        <v>76</v>
      </c>
      <c r="D4" s="114"/>
      <c r="E4" s="114"/>
      <c r="F4" s="114"/>
    </row>
    <row r="5" spans="1:10" x14ac:dyDescent="0.15">
      <c r="B5" s="16" t="s">
        <v>75</v>
      </c>
      <c r="C5" s="115"/>
      <c r="D5" s="116"/>
      <c r="E5" s="116"/>
      <c r="F5" s="116"/>
    </row>
    <row r="6" spans="1:10" x14ac:dyDescent="0.15">
      <c r="C6" s="18"/>
      <c r="D6" s="18"/>
      <c r="E6" s="18"/>
      <c r="F6" s="18"/>
    </row>
    <row r="7" spans="1:10" x14ac:dyDescent="0.15">
      <c r="C7" s="66"/>
      <c r="D7" s="66"/>
      <c r="E7" s="66"/>
      <c r="F7" s="66"/>
      <c r="G7" s="66"/>
      <c r="H7" s="66"/>
      <c r="I7" s="66"/>
      <c r="J7" s="66"/>
    </row>
    <row r="8" spans="1:10" ht="29" customHeight="1" x14ac:dyDescent="0.15">
      <c r="A8" s="19" t="s">
        <v>74</v>
      </c>
      <c r="C8" s="67" t="s">
        <v>73</v>
      </c>
      <c r="D8" s="67" t="s">
        <v>6</v>
      </c>
      <c r="E8" s="94" t="s">
        <v>99</v>
      </c>
      <c r="F8" s="94" t="s">
        <v>100</v>
      </c>
      <c r="G8" s="66"/>
      <c r="H8" s="66"/>
      <c r="I8" s="66"/>
      <c r="J8" s="66"/>
    </row>
    <row r="9" spans="1:10" x14ac:dyDescent="0.15">
      <c r="A9" s="20"/>
      <c r="B9" s="21" t="s">
        <v>72</v>
      </c>
      <c r="C9" s="68"/>
      <c r="D9" s="68"/>
      <c r="E9" s="68"/>
      <c r="F9" s="69">
        <f>SUM(F10,F15,F19,F22)</f>
        <v>0</v>
      </c>
      <c r="G9" s="66"/>
      <c r="H9" s="66"/>
      <c r="I9" s="66"/>
      <c r="J9" s="66"/>
    </row>
    <row r="10" spans="1:10" x14ac:dyDescent="0.15">
      <c r="A10" s="22"/>
      <c r="B10" s="23" t="s">
        <v>78</v>
      </c>
      <c r="C10" s="22" t="s">
        <v>60</v>
      </c>
      <c r="D10" s="22"/>
      <c r="E10" s="22"/>
      <c r="F10" s="22">
        <f>SUM(F11:F14)</f>
        <v>0</v>
      </c>
    </row>
    <row r="11" spans="1:10" x14ac:dyDescent="0.15">
      <c r="A11" s="26"/>
      <c r="B11" s="25" t="s">
        <v>95</v>
      </c>
      <c r="C11" s="26" t="s">
        <v>3</v>
      </c>
      <c r="D11" s="26">
        <v>1</v>
      </c>
      <c r="E11" s="63"/>
      <c r="F11" s="26">
        <f>D11*E11</f>
        <v>0</v>
      </c>
    </row>
    <row r="12" spans="1:10" x14ac:dyDescent="0.15">
      <c r="A12" s="26"/>
      <c r="B12" s="25" t="s">
        <v>91</v>
      </c>
      <c r="C12" s="26" t="s">
        <v>3</v>
      </c>
      <c r="D12" s="26">
        <v>5</v>
      </c>
      <c r="E12" s="63"/>
      <c r="F12" s="26">
        <f t="shared" ref="F12:F14" si="0">D12*E12</f>
        <v>0</v>
      </c>
    </row>
    <row r="13" spans="1:10" x14ac:dyDescent="0.15">
      <c r="A13" s="24"/>
      <c r="B13" s="25" t="s">
        <v>69</v>
      </c>
      <c r="C13" s="26" t="s">
        <v>3</v>
      </c>
      <c r="D13" s="26">
        <v>1</v>
      </c>
      <c r="E13" s="63"/>
      <c r="F13" s="26">
        <f t="shared" si="0"/>
        <v>0</v>
      </c>
    </row>
    <row r="14" spans="1:10" x14ac:dyDescent="0.15">
      <c r="A14" s="24"/>
      <c r="B14" s="25" t="s">
        <v>68</v>
      </c>
      <c r="C14" s="26" t="s">
        <v>3</v>
      </c>
      <c r="D14" s="26">
        <v>5</v>
      </c>
      <c r="E14" s="63"/>
      <c r="F14" s="26">
        <f t="shared" si="0"/>
        <v>0</v>
      </c>
    </row>
    <row r="15" spans="1:10" x14ac:dyDescent="0.15">
      <c r="A15" s="27"/>
      <c r="B15" s="28" t="s">
        <v>63</v>
      </c>
      <c r="C15" s="27" t="s">
        <v>60</v>
      </c>
      <c r="D15" s="27"/>
      <c r="E15" s="27"/>
      <c r="F15" s="27">
        <f>SUM(F16:F18)</f>
        <v>0</v>
      </c>
    </row>
    <row r="16" spans="1:10" x14ac:dyDescent="0.15">
      <c r="A16" s="29"/>
      <c r="B16" s="30" t="s">
        <v>92</v>
      </c>
      <c r="C16" s="31" t="s">
        <v>3</v>
      </c>
      <c r="D16" s="31">
        <v>1</v>
      </c>
      <c r="E16" s="64"/>
      <c r="F16" s="31">
        <f>D16*E16</f>
        <v>0</v>
      </c>
    </row>
    <row r="17" spans="1:6" x14ac:dyDescent="0.15">
      <c r="A17" s="29"/>
      <c r="B17" s="30" t="s">
        <v>93</v>
      </c>
      <c r="C17" s="31" t="s">
        <v>3</v>
      </c>
      <c r="D17" s="31">
        <v>2</v>
      </c>
      <c r="E17" s="64"/>
      <c r="F17" s="31">
        <f>D17*E17</f>
        <v>0</v>
      </c>
    </row>
    <row r="18" spans="1:6" x14ac:dyDescent="0.15">
      <c r="A18" s="29"/>
      <c r="B18" s="30" t="s">
        <v>62</v>
      </c>
      <c r="C18" s="31" t="s">
        <v>3</v>
      </c>
      <c r="D18" s="31">
        <v>3</v>
      </c>
      <c r="E18" s="64"/>
      <c r="F18" s="31">
        <f>D18*E18</f>
        <v>0</v>
      </c>
    </row>
    <row r="19" spans="1:6" x14ac:dyDescent="0.15">
      <c r="A19" s="27"/>
      <c r="B19" s="32" t="s">
        <v>61</v>
      </c>
      <c r="C19" s="27" t="s">
        <v>60</v>
      </c>
      <c r="D19" s="27"/>
      <c r="E19" s="27"/>
      <c r="F19" s="27">
        <f>SUM(F20:F21)</f>
        <v>0</v>
      </c>
    </row>
    <row r="20" spans="1:6" x14ac:dyDescent="0.15">
      <c r="A20" s="29"/>
      <c r="B20" s="30" t="s">
        <v>94</v>
      </c>
      <c r="C20" s="31" t="s">
        <v>5</v>
      </c>
      <c r="D20" s="31">
        <v>250</v>
      </c>
      <c r="E20" s="64"/>
      <c r="F20" s="31">
        <f>D20*E20</f>
        <v>0</v>
      </c>
    </row>
    <row r="21" spans="1:6" x14ac:dyDescent="0.15">
      <c r="A21" s="24"/>
      <c r="B21" s="25" t="s">
        <v>59</v>
      </c>
      <c r="C21" s="26" t="s">
        <v>3</v>
      </c>
      <c r="D21" s="26">
        <v>4</v>
      </c>
      <c r="E21" s="63"/>
      <c r="F21" s="31">
        <f>D21*E21</f>
        <v>0</v>
      </c>
    </row>
    <row r="22" spans="1:6" x14ac:dyDescent="0.15">
      <c r="A22" s="27"/>
      <c r="B22" s="32" t="s">
        <v>58</v>
      </c>
      <c r="C22" s="27"/>
      <c r="D22" s="27"/>
      <c r="E22" s="27"/>
      <c r="F22" s="84"/>
    </row>
    <row r="23" spans="1:6" x14ac:dyDescent="0.15">
      <c r="A23" s="29"/>
      <c r="B23" s="117" t="s">
        <v>57</v>
      </c>
      <c r="C23" s="117"/>
      <c r="D23" s="117"/>
      <c r="E23" s="117"/>
      <c r="F23" s="29"/>
    </row>
    <row r="24" spans="1:6" x14ac:dyDescent="0.15">
      <c r="A24" s="33"/>
      <c r="B24" s="118"/>
      <c r="C24" s="118"/>
      <c r="D24" s="118"/>
      <c r="E24" s="118"/>
      <c r="F24" s="34"/>
    </row>
    <row r="25" spans="1:6" x14ac:dyDescent="0.15">
      <c r="A25" s="35"/>
      <c r="C25" s="36"/>
      <c r="D25" s="36"/>
      <c r="E25" s="36"/>
      <c r="F25" s="36"/>
    </row>
    <row r="26" spans="1:6" x14ac:dyDescent="0.15">
      <c r="A26" s="37"/>
      <c r="B26" s="38" t="s">
        <v>4</v>
      </c>
      <c r="C26" s="37"/>
      <c r="D26" s="37"/>
      <c r="E26" s="37"/>
      <c r="F26" s="39">
        <f>SUM(F9)</f>
        <v>0</v>
      </c>
    </row>
  </sheetData>
  <sheetProtection algorithmName="SHA-512" hashValue="dW7JyfUjG3fHF/EhdSzpr3ANarGsjPsEdrtSwg7lNru5t1fcG1VMw3kSAgBi7Jn4BRfu2XHbc8ABDUMjK4S8Rg==" saltValue="U0jl4n36kGZd+O1F90pBCg=="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E09C2-8A18-1446-A8B8-8C6B9F600A78}">
  <dimension ref="A1:J37"/>
  <sheetViews>
    <sheetView topLeftCell="A8" zoomScaleNormal="100" workbookViewId="0">
      <selection activeCell="A14" sqref="A14"/>
    </sheetView>
  </sheetViews>
  <sheetFormatPr baseColWidth="10" defaultColWidth="8.83203125" defaultRowHeight="14" x14ac:dyDescent="0.15"/>
  <cols>
    <col min="1" max="1" width="109.1640625" style="16" customWidth="1"/>
    <col min="2" max="2" width="5" style="62" customWidth="1"/>
    <col min="3" max="3" width="4.5" style="62" customWidth="1"/>
    <col min="4" max="5" width="14.5" style="62" customWidth="1"/>
    <col min="6" max="6" width="35.33203125" style="16" customWidth="1"/>
    <col min="7" max="16384" width="8.83203125" style="16"/>
  </cols>
  <sheetData>
    <row r="1" spans="1:10" ht="27" customHeight="1" x14ac:dyDescent="0.15">
      <c r="A1" s="112" t="s">
        <v>47</v>
      </c>
      <c r="B1" s="112"/>
      <c r="C1" s="112"/>
      <c r="D1" s="112"/>
      <c r="E1" s="112"/>
      <c r="F1" s="40"/>
    </row>
    <row r="2" spans="1:10" ht="24.75" customHeight="1" thickBot="1" x14ac:dyDescent="0.2">
      <c r="A2" s="112"/>
      <c r="B2" s="112"/>
      <c r="C2" s="112"/>
      <c r="D2" s="112"/>
      <c r="E2" s="112"/>
      <c r="F2" s="40"/>
    </row>
    <row r="3" spans="1:10" ht="41.5" customHeight="1" thickBot="1" x14ac:dyDescent="0.2">
      <c r="A3" s="41" t="s">
        <v>0</v>
      </c>
      <c r="B3" s="42" t="s">
        <v>31</v>
      </c>
      <c r="C3" s="43" t="s">
        <v>1</v>
      </c>
      <c r="D3" s="43" t="s">
        <v>2</v>
      </c>
      <c r="E3" s="43" t="s">
        <v>30</v>
      </c>
      <c r="F3" s="44" t="s">
        <v>29</v>
      </c>
    </row>
    <row r="4" spans="1:10" ht="227.25" customHeight="1" x14ac:dyDescent="0.15">
      <c r="A4" s="45" t="s">
        <v>46</v>
      </c>
      <c r="B4" s="46" t="s">
        <v>3</v>
      </c>
      <c r="C4" s="47">
        <v>1</v>
      </c>
      <c r="D4" s="85"/>
      <c r="E4" s="48"/>
      <c r="F4" s="86"/>
    </row>
    <row r="5" spans="1:10" ht="59.25" customHeight="1" x14ac:dyDescent="0.15">
      <c r="A5" s="49" t="s">
        <v>27</v>
      </c>
      <c r="B5" s="50" t="s">
        <v>3</v>
      </c>
      <c r="C5" s="51">
        <v>1</v>
      </c>
      <c r="D5" s="71"/>
      <c r="E5" s="52"/>
      <c r="F5" s="73"/>
    </row>
    <row r="6" spans="1:10" ht="129.75" customHeight="1" x14ac:dyDescent="0.15">
      <c r="A6" s="49" t="s">
        <v>45</v>
      </c>
      <c r="B6" s="50" t="s">
        <v>3</v>
      </c>
      <c r="C6" s="51">
        <v>24</v>
      </c>
      <c r="D6" s="71"/>
      <c r="E6" s="52"/>
      <c r="F6" s="73"/>
    </row>
    <row r="7" spans="1:10" ht="164.25" customHeight="1" x14ac:dyDescent="0.15">
      <c r="A7" s="49" t="s">
        <v>44</v>
      </c>
      <c r="B7" s="50" t="s">
        <v>3</v>
      </c>
      <c r="C7" s="70">
        <v>1</v>
      </c>
      <c r="D7" s="71"/>
      <c r="E7" s="72"/>
      <c r="F7" s="73"/>
      <c r="G7" s="66"/>
      <c r="H7" s="66"/>
      <c r="I7" s="66"/>
      <c r="J7" s="66"/>
    </row>
    <row r="8" spans="1:10" ht="279" customHeight="1" x14ac:dyDescent="0.15">
      <c r="A8" s="53" t="s">
        <v>43</v>
      </c>
      <c r="B8" s="54" t="s">
        <v>3</v>
      </c>
      <c r="C8" s="74">
        <v>1</v>
      </c>
      <c r="D8" s="75"/>
      <c r="E8" s="76"/>
      <c r="F8" s="77"/>
      <c r="G8" s="66"/>
      <c r="H8" s="66"/>
      <c r="I8" s="66"/>
      <c r="J8" s="66"/>
    </row>
    <row r="9" spans="1:10" ht="164.25" customHeight="1" x14ac:dyDescent="0.15">
      <c r="A9" s="49" t="s">
        <v>42</v>
      </c>
      <c r="B9" s="57" t="s">
        <v>3</v>
      </c>
      <c r="C9" s="70">
        <v>24</v>
      </c>
      <c r="D9" s="71"/>
      <c r="E9" s="72"/>
      <c r="F9" s="77"/>
      <c r="G9" s="66"/>
      <c r="H9" s="66"/>
      <c r="I9" s="66"/>
      <c r="J9" s="66"/>
    </row>
    <row r="10" spans="1:10" ht="150" customHeight="1" x14ac:dyDescent="0.15">
      <c r="A10" s="56" t="s">
        <v>41</v>
      </c>
      <c r="B10" s="57" t="s">
        <v>3</v>
      </c>
      <c r="C10" s="51">
        <v>1</v>
      </c>
      <c r="D10" s="71"/>
      <c r="E10" s="52"/>
      <c r="F10" s="55"/>
    </row>
    <row r="11" spans="1:10" ht="175.5" customHeight="1" x14ac:dyDescent="0.15">
      <c r="A11" s="49" t="s">
        <v>40</v>
      </c>
      <c r="B11" s="57" t="s">
        <v>3</v>
      </c>
      <c r="C11" s="51">
        <v>1</v>
      </c>
      <c r="D11" s="71"/>
      <c r="E11" s="52"/>
      <c r="F11" s="55"/>
    </row>
    <row r="12" spans="1:10" ht="99.75" customHeight="1" x14ac:dyDescent="0.15">
      <c r="A12" s="56" t="s">
        <v>39</v>
      </c>
      <c r="B12" s="57" t="s">
        <v>3</v>
      </c>
      <c r="C12" s="51">
        <v>1</v>
      </c>
      <c r="D12" s="71"/>
      <c r="E12" s="52"/>
      <c r="F12" s="55"/>
    </row>
    <row r="13" spans="1:10" ht="44.25" customHeight="1" x14ac:dyDescent="0.15">
      <c r="A13" s="56" t="s">
        <v>38</v>
      </c>
      <c r="B13" s="57" t="s">
        <v>3</v>
      </c>
      <c r="C13" s="51">
        <v>25</v>
      </c>
      <c r="D13" s="71"/>
      <c r="E13" s="52"/>
      <c r="F13" s="55"/>
    </row>
    <row r="14" spans="1:10" ht="33.75" customHeight="1" x14ac:dyDescent="0.15">
      <c r="A14" s="95" t="s">
        <v>105</v>
      </c>
      <c r="B14" s="57" t="s">
        <v>3</v>
      </c>
      <c r="C14" s="51">
        <v>1</v>
      </c>
      <c r="D14" s="71"/>
      <c r="E14" s="52"/>
      <c r="F14" s="55"/>
    </row>
    <row r="15" spans="1:10" ht="21.75" customHeight="1" thickBot="1" x14ac:dyDescent="0.2">
      <c r="A15" s="58" t="s">
        <v>25</v>
      </c>
      <c r="B15" s="59"/>
      <c r="C15" s="59"/>
      <c r="D15" s="60"/>
      <c r="E15" s="61">
        <f>SUM(E4:E14)</f>
        <v>0</v>
      </c>
    </row>
    <row r="37" spans="8:8" x14ac:dyDescent="0.15">
      <c r="H37" s="66"/>
    </row>
  </sheetData>
  <sheetProtection algorithmName="SHA-512" hashValue="JJsfyRXSs/RwP8rgbMAS94blDoB1QMxy1rSkMiK8Xj6Tpcf7PEulXxXD5dXtHmacIAFMxq+7r143WB1or5XQnA==" saltValue="KWmsUL91IDKd6985+qDEqw==" spinCount="100000" sheet="1" objects="1" scenarios="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B0B90-F91B-D645-825D-76F9861CF641}">
  <sheetPr>
    <pageSetUpPr fitToPage="1"/>
  </sheetPr>
  <dimension ref="A2:J33"/>
  <sheetViews>
    <sheetView zoomScale="129" zoomScaleNormal="120" workbookViewId="0">
      <selection activeCell="L24" sqref="L24"/>
    </sheetView>
  </sheetViews>
  <sheetFormatPr baseColWidth="10" defaultColWidth="8.83203125" defaultRowHeight="14" x14ac:dyDescent="0.15"/>
  <cols>
    <col min="1" max="1" width="4.5" style="16" customWidth="1"/>
    <col min="2" max="2" width="51.83203125" style="16" customWidth="1"/>
    <col min="3" max="3" width="5.33203125" style="16" customWidth="1"/>
    <col min="4" max="4" width="5.83203125" style="16" customWidth="1"/>
    <col min="5" max="5" width="12.5" style="16" customWidth="1"/>
    <col min="6" max="6" width="13.6640625" style="16" customWidth="1"/>
    <col min="7" max="16384" width="8.83203125" style="16"/>
  </cols>
  <sheetData>
    <row r="2" spans="1:10" ht="16" x14ac:dyDescent="0.2">
      <c r="B2" s="17" t="s">
        <v>77</v>
      </c>
    </row>
    <row r="3" spans="1:10" ht="16" x14ac:dyDescent="0.2">
      <c r="B3" s="17"/>
    </row>
    <row r="4" spans="1:10" x14ac:dyDescent="0.15">
      <c r="C4" s="113" t="s">
        <v>76</v>
      </c>
      <c r="D4" s="114"/>
      <c r="E4" s="114"/>
      <c r="F4" s="114"/>
    </row>
    <row r="5" spans="1:10" x14ac:dyDescent="0.15">
      <c r="B5" s="16" t="s">
        <v>75</v>
      </c>
      <c r="C5" s="115"/>
      <c r="D5" s="116"/>
      <c r="E5" s="116"/>
      <c r="F5" s="116"/>
    </row>
    <row r="6" spans="1:10" x14ac:dyDescent="0.15">
      <c r="C6" s="18"/>
      <c r="D6" s="18"/>
      <c r="E6" s="18"/>
      <c r="F6" s="18"/>
    </row>
    <row r="7" spans="1:10" x14ac:dyDescent="0.15">
      <c r="C7" s="66"/>
      <c r="D7" s="66"/>
      <c r="E7" s="66"/>
      <c r="F7" s="66"/>
      <c r="G7" s="66"/>
      <c r="H7" s="66"/>
      <c r="I7" s="66"/>
      <c r="J7" s="66"/>
    </row>
    <row r="8" spans="1:10" ht="29" customHeight="1" x14ac:dyDescent="0.15">
      <c r="A8" s="19" t="s">
        <v>74</v>
      </c>
      <c r="C8" s="67" t="s">
        <v>73</v>
      </c>
      <c r="D8" s="67" t="s">
        <v>6</v>
      </c>
      <c r="E8" s="94" t="s">
        <v>99</v>
      </c>
      <c r="F8" s="94" t="s">
        <v>100</v>
      </c>
      <c r="G8" s="66"/>
      <c r="H8" s="66"/>
      <c r="I8" s="66"/>
      <c r="J8" s="66"/>
    </row>
    <row r="9" spans="1:10" x14ac:dyDescent="0.15">
      <c r="A9" s="20"/>
      <c r="B9" s="21" t="s">
        <v>72</v>
      </c>
      <c r="C9" s="68"/>
      <c r="D9" s="68"/>
      <c r="E9" s="68"/>
      <c r="F9" s="69">
        <f>SUM(F10,F22,F26,F29)</f>
        <v>0</v>
      </c>
      <c r="G9" s="66"/>
      <c r="H9" s="66"/>
      <c r="I9" s="66"/>
      <c r="J9" s="66"/>
    </row>
    <row r="10" spans="1:10" x14ac:dyDescent="0.15">
      <c r="A10" s="22"/>
      <c r="B10" s="23" t="s">
        <v>71</v>
      </c>
      <c r="C10" s="22" t="s">
        <v>60</v>
      </c>
      <c r="D10" s="22"/>
      <c r="E10" s="22"/>
      <c r="F10" s="22">
        <f>SUM(F11:F21)</f>
        <v>0</v>
      </c>
    </row>
    <row r="11" spans="1:10" x14ac:dyDescent="0.15">
      <c r="A11" s="24"/>
      <c r="B11" s="25" t="s">
        <v>96</v>
      </c>
      <c r="C11" s="26" t="s">
        <v>3</v>
      </c>
      <c r="D11" s="26">
        <v>1</v>
      </c>
      <c r="E11" s="82"/>
      <c r="F11" s="26">
        <f>D11*E11</f>
        <v>0</v>
      </c>
    </row>
    <row r="12" spans="1:10" ht="36" x14ac:dyDescent="0.15">
      <c r="A12" s="24"/>
      <c r="B12" s="93" t="s">
        <v>97</v>
      </c>
      <c r="C12" s="26" t="s">
        <v>3</v>
      </c>
      <c r="D12" s="26">
        <v>1</v>
      </c>
      <c r="E12" s="82"/>
      <c r="F12" s="26">
        <f t="shared" ref="F12:F21" si="0">D12*E12</f>
        <v>0</v>
      </c>
    </row>
    <row r="13" spans="1:10" x14ac:dyDescent="0.15">
      <c r="A13" s="26"/>
      <c r="B13" s="25" t="s">
        <v>70</v>
      </c>
      <c r="C13" s="26" t="s">
        <v>3</v>
      </c>
      <c r="D13" s="26">
        <v>1</v>
      </c>
      <c r="E13" s="82"/>
      <c r="F13" s="26">
        <f t="shared" si="0"/>
        <v>0</v>
      </c>
    </row>
    <row r="14" spans="1:10" x14ac:dyDescent="0.15">
      <c r="A14" s="26"/>
      <c r="B14" s="25" t="s">
        <v>95</v>
      </c>
      <c r="C14" s="26" t="s">
        <v>3</v>
      </c>
      <c r="D14" s="26">
        <v>2</v>
      </c>
      <c r="E14" s="82"/>
      <c r="F14" s="26">
        <f t="shared" si="0"/>
        <v>0</v>
      </c>
    </row>
    <row r="15" spans="1:10" x14ac:dyDescent="0.15">
      <c r="A15" s="26"/>
      <c r="B15" s="25" t="s">
        <v>91</v>
      </c>
      <c r="C15" s="26" t="s">
        <v>3</v>
      </c>
      <c r="D15" s="26">
        <v>28</v>
      </c>
      <c r="E15" s="82"/>
      <c r="F15" s="26">
        <f t="shared" si="0"/>
        <v>0</v>
      </c>
    </row>
    <row r="16" spans="1:10" x14ac:dyDescent="0.15">
      <c r="A16" s="24"/>
      <c r="B16" s="25" t="s">
        <v>69</v>
      </c>
      <c r="C16" s="26" t="s">
        <v>3</v>
      </c>
      <c r="D16" s="26">
        <v>2</v>
      </c>
      <c r="E16" s="82"/>
      <c r="F16" s="26">
        <f t="shared" si="0"/>
        <v>0</v>
      </c>
    </row>
    <row r="17" spans="1:6" x14ac:dyDescent="0.15">
      <c r="A17" s="24"/>
      <c r="B17" s="25" t="s">
        <v>68</v>
      </c>
      <c r="C17" s="26" t="s">
        <v>3</v>
      </c>
      <c r="D17" s="26">
        <v>28</v>
      </c>
      <c r="E17" s="82"/>
      <c r="F17" s="26">
        <f t="shared" si="0"/>
        <v>0</v>
      </c>
    </row>
    <row r="18" spans="1:6" x14ac:dyDescent="0.15">
      <c r="A18" s="24"/>
      <c r="B18" s="25" t="s">
        <v>67</v>
      </c>
      <c r="C18" s="26" t="s">
        <v>3</v>
      </c>
      <c r="D18" s="26">
        <v>1</v>
      </c>
      <c r="E18" s="82"/>
      <c r="F18" s="26">
        <f t="shared" si="0"/>
        <v>0</v>
      </c>
    </row>
    <row r="19" spans="1:6" x14ac:dyDescent="0.15">
      <c r="A19" s="24"/>
      <c r="B19" s="25" t="s">
        <v>66</v>
      </c>
      <c r="C19" s="26" t="s">
        <v>3</v>
      </c>
      <c r="D19" s="26">
        <v>1</v>
      </c>
      <c r="E19" s="82"/>
      <c r="F19" s="26">
        <f t="shared" si="0"/>
        <v>0</v>
      </c>
    </row>
    <row r="20" spans="1:6" x14ac:dyDescent="0.15">
      <c r="A20" s="24"/>
      <c r="B20" s="25" t="s">
        <v>65</v>
      </c>
      <c r="C20" s="26" t="s">
        <v>3</v>
      </c>
      <c r="D20" s="26">
        <v>1</v>
      </c>
      <c r="E20" s="82"/>
      <c r="F20" s="26">
        <f t="shared" si="0"/>
        <v>0</v>
      </c>
    </row>
    <row r="21" spans="1:6" x14ac:dyDescent="0.15">
      <c r="A21" s="24"/>
      <c r="B21" s="25" t="s">
        <v>64</v>
      </c>
      <c r="C21" s="26" t="s">
        <v>3</v>
      </c>
      <c r="D21" s="26">
        <v>4</v>
      </c>
      <c r="E21" s="82"/>
      <c r="F21" s="26">
        <f t="shared" si="0"/>
        <v>0</v>
      </c>
    </row>
    <row r="22" spans="1:6" x14ac:dyDescent="0.15">
      <c r="A22" s="27"/>
      <c r="B22" s="28" t="s">
        <v>63</v>
      </c>
      <c r="C22" s="27" t="s">
        <v>60</v>
      </c>
      <c r="D22" s="27"/>
      <c r="E22" s="27"/>
      <c r="F22" s="27">
        <f>SUM(F23:F25)</f>
        <v>0</v>
      </c>
    </row>
    <row r="23" spans="1:6" x14ac:dyDescent="0.15">
      <c r="A23" s="29"/>
      <c r="B23" s="30" t="s">
        <v>92</v>
      </c>
      <c r="C23" s="31" t="s">
        <v>3</v>
      </c>
      <c r="D23" s="31">
        <v>0</v>
      </c>
      <c r="E23" s="83"/>
      <c r="F23" s="31">
        <f>D23*E23</f>
        <v>0</v>
      </c>
    </row>
    <row r="24" spans="1:6" x14ac:dyDescent="0.15">
      <c r="A24" s="29"/>
      <c r="B24" s="30" t="s">
        <v>98</v>
      </c>
      <c r="C24" s="31" t="s">
        <v>3</v>
      </c>
      <c r="D24" s="31">
        <v>14</v>
      </c>
      <c r="E24" s="83"/>
      <c r="F24" s="31">
        <f>D24*E24</f>
        <v>0</v>
      </c>
    </row>
    <row r="25" spans="1:6" x14ac:dyDescent="0.15">
      <c r="A25" s="29"/>
      <c r="B25" s="30" t="s">
        <v>62</v>
      </c>
      <c r="C25" s="31" t="s">
        <v>3</v>
      </c>
      <c r="D25" s="31">
        <v>14</v>
      </c>
      <c r="E25" s="83"/>
      <c r="F25" s="31">
        <f>D25*E25</f>
        <v>0</v>
      </c>
    </row>
    <row r="26" spans="1:6" x14ac:dyDescent="0.15">
      <c r="A26" s="27"/>
      <c r="B26" s="32" t="s">
        <v>61</v>
      </c>
      <c r="C26" s="27" t="s">
        <v>60</v>
      </c>
      <c r="D26" s="27"/>
      <c r="E26" s="27"/>
      <c r="F26" s="27">
        <f>SUM(F27:F28)</f>
        <v>0</v>
      </c>
    </row>
    <row r="27" spans="1:6" x14ac:dyDescent="0.15">
      <c r="A27" s="29"/>
      <c r="B27" s="30" t="s">
        <v>94</v>
      </c>
      <c r="C27" s="31" t="s">
        <v>5</v>
      </c>
      <c r="D27" s="31">
        <v>500</v>
      </c>
      <c r="E27" s="83"/>
      <c r="F27" s="31">
        <f>D27*E27</f>
        <v>0</v>
      </c>
    </row>
    <row r="28" spans="1:6" x14ac:dyDescent="0.15">
      <c r="A28" s="24"/>
      <c r="B28" s="25" t="s">
        <v>59</v>
      </c>
      <c r="C28" s="26" t="s">
        <v>3</v>
      </c>
      <c r="D28" s="26">
        <v>28</v>
      </c>
      <c r="E28" s="82"/>
      <c r="F28" s="31">
        <f>D28*E28</f>
        <v>0</v>
      </c>
    </row>
    <row r="29" spans="1:6" x14ac:dyDescent="0.15">
      <c r="A29" s="27"/>
      <c r="B29" s="32" t="s">
        <v>58</v>
      </c>
      <c r="C29" s="27"/>
      <c r="D29" s="27"/>
      <c r="E29" s="27"/>
      <c r="F29" s="84"/>
    </row>
    <row r="30" spans="1:6" x14ac:dyDescent="0.15">
      <c r="A30" s="29"/>
      <c r="B30" s="117" t="s">
        <v>57</v>
      </c>
      <c r="C30" s="117"/>
      <c r="D30" s="117"/>
      <c r="E30" s="117"/>
      <c r="F30" s="29"/>
    </row>
    <row r="31" spans="1:6" x14ac:dyDescent="0.15">
      <c r="A31" s="33"/>
      <c r="B31" s="118"/>
      <c r="C31" s="118"/>
      <c r="D31" s="118"/>
      <c r="E31" s="118"/>
      <c r="F31" s="34"/>
    </row>
    <row r="32" spans="1:6" x14ac:dyDescent="0.15">
      <c r="A32" s="35"/>
      <c r="C32" s="36"/>
      <c r="D32" s="36"/>
      <c r="E32" s="36"/>
      <c r="F32" s="36"/>
    </row>
    <row r="33" spans="1:6" x14ac:dyDescent="0.15">
      <c r="A33" s="37"/>
      <c r="B33" s="38" t="s">
        <v>4</v>
      </c>
      <c r="C33" s="37"/>
      <c r="D33" s="37"/>
      <c r="E33" s="37"/>
      <c r="F33" s="39">
        <f>SUM(F9)</f>
        <v>0</v>
      </c>
    </row>
  </sheetData>
  <sheetProtection algorithmName="SHA-512" hashValue="hjnAh8w4qkizygDLn0Lktgi9cfSDMfBdJeHARq/3OOlJ7vuAFoPGkoYkLegGyoo8YevtKB7BHQJ58XjxJgP8bg==" saltValue="TipJjlSVlrPu11On0CM85A==" spinCount="100000" sheet="1" objects="1" scenarios="1" formatColumns="0" formatRows="0"/>
  <mergeCells count="4">
    <mergeCell ref="B31:E31"/>
    <mergeCell ref="C4:F4"/>
    <mergeCell ref="C5:F5"/>
    <mergeCell ref="B30:E30"/>
  </mergeCells>
  <pageMargins left="0.7" right="0.7" top="0.78740157499999996" bottom="0.78740157499999996" header="0.3" footer="0.3"/>
  <pageSetup paperSize="9" scale="83"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13</vt:i4>
      </vt:variant>
    </vt:vector>
  </HeadingPairs>
  <TitlesOfParts>
    <vt:vector size="13" baseType="lpstr">
      <vt:lpstr>REKAPITULACE</vt:lpstr>
      <vt:lpstr>JU_68</vt:lpstr>
      <vt:lpstr>JU_68_infrastruktura</vt:lpstr>
      <vt:lpstr>PU_9293</vt:lpstr>
      <vt:lpstr>PU_9293_infrastruktura</vt:lpstr>
      <vt:lpstr>MU_26</vt:lpstr>
      <vt:lpstr>MU_26_infrastruktura</vt:lpstr>
      <vt:lpstr>MU_90</vt:lpstr>
      <vt:lpstr>MU_90_infrastruktura</vt:lpstr>
      <vt:lpstr>JU_18c</vt:lpstr>
      <vt:lpstr>MU_18c_infrastruktura</vt:lpstr>
      <vt:lpstr>MU_106b</vt:lpstr>
      <vt:lpstr>MU_106b_infrastruktura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jiri kovacik</cp:lastModifiedBy>
  <dcterms:created xsi:type="dcterms:W3CDTF">2018-04-10T08:25:02Z</dcterms:created>
  <dcterms:modified xsi:type="dcterms:W3CDTF">2024-01-22T08:06:27Z</dcterms:modified>
</cp:coreProperties>
</file>