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5" yWindow="0" windowWidth="19320" windowHeight="7890"/>
  </bookViews>
  <sheets>
    <sheet name="Rekapitulace" sheetId="2" r:id="rId1"/>
    <sheet name="1" sheetId="1" r:id="rId2"/>
    <sheet name="2" sheetId="9" r:id="rId3"/>
    <sheet name="3" sheetId="10" r:id="rId4"/>
    <sheet name="4" sheetId="11" r:id="rId5"/>
    <sheet name="5" sheetId="12" r:id="rId6"/>
  </sheets>
  <externalReferences>
    <externalReference r:id="rId7"/>
    <externalReference r:id="rId8"/>
  </externalReferences>
  <definedNames>
    <definedName name="a" localSheetId="2">'[1]SO 11.1A Výkaz výměr'!#REF!</definedName>
    <definedName name="a">'[1]SO 11.1A Výkaz výměr'!#REF!</definedName>
    <definedName name="AL_obvodový_plášť" localSheetId="2">'[1]SO 11.1A Výkaz výměr'!#REF!</definedName>
    <definedName name="AL_obvodový_plášť">'[1]SO 11.1A Výkaz výměr'!#REF!</definedName>
    <definedName name="asd" localSheetId="2">'[1]SO 11.1A Výkaz výměr'!#REF!</definedName>
    <definedName name="asd">'[1]SO 11.1A Výkaz výměr'!#REF!</definedName>
    <definedName name="eč" localSheetId="2">'[2]SO 51.4 Výkaz výměr'!#REF!</definedName>
    <definedName name="eč">'[2]SO 51.4 Výkaz výměr'!#REF!</definedName>
    <definedName name="Izolace_akustické" localSheetId="2">'[1]SO 11.1A Výkaz výměr'!#REF!</definedName>
    <definedName name="Izolace_akustické">'[1]SO 11.1A Výkaz výměr'!#REF!</definedName>
    <definedName name="Izolace_proti_vodě" localSheetId="2">'[1]SO 11.1A Výkaz výměr'!#REF!</definedName>
    <definedName name="Izolace_proti_vodě">'[1]SO 11.1A Výkaz výměr'!#REF!</definedName>
    <definedName name="Komunikace" localSheetId="2">'[1]SO 11.1A Výkaz výměr'!#REF!</definedName>
    <definedName name="Komunikace">'[1]SO 11.1A Výkaz výměr'!#REF!</definedName>
    <definedName name="Konstrukce_klempířské" localSheetId="2">'[1]SO 11.1A Výkaz výměr'!#REF!</definedName>
    <definedName name="Konstrukce_klempířské">'[1]SO 11.1A Výkaz výměr'!#REF!</definedName>
    <definedName name="Konstrukce_tesařské" localSheetId="2">'[2]SO 51.4 Výkaz výměr'!#REF!</definedName>
    <definedName name="Konstrukce_tesařské">'[2]SO 51.4 Výkaz výměr'!#REF!</definedName>
    <definedName name="Konstrukce_truhlářské" localSheetId="2">'[1]SO 11.1A Výkaz výměr'!#REF!</definedName>
    <definedName name="Konstrukce_truhlářské">'[1]SO 11.1A Výkaz výměr'!#REF!</definedName>
    <definedName name="Kovové_stavební_doplňkové_konstrukce" localSheetId="2">'[1]SO 11.1A Výkaz výměr'!#REF!</definedName>
    <definedName name="Kovové_stavební_doplňkové_konstrukce">'[1]SO 11.1A Výkaz výměr'!#REF!</definedName>
    <definedName name="KSDK" localSheetId="2">'[2]SO 51.4 Výkaz výměr'!#REF!</definedName>
    <definedName name="KSDK">'[2]SO 51.4 Výkaz výměr'!#REF!</definedName>
    <definedName name="Malby__tapety__nátěry__nástřiky" localSheetId="2">'[1]SO 11.1A Výkaz výměr'!#REF!</definedName>
    <definedName name="Malby__tapety__nátěry__nástřiky">'[1]SO 11.1A Výkaz výměr'!#REF!</definedName>
    <definedName name="_xlnm.Print_Titles" localSheetId="1">'1'!$1:$2</definedName>
    <definedName name="_xlnm.Print_Titles" localSheetId="2">'2'!$1:$2</definedName>
    <definedName name="_xlnm.Print_Titles" localSheetId="3">'3'!$1:$2</definedName>
    <definedName name="_xlnm.Print_Titles" localSheetId="4">'4'!$1:$2</definedName>
    <definedName name="_xlnm.Print_Titles" localSheetId="5">'5'!$1:$2</definedName>
    <definedName name="Obklady_keramické" localSheetId="2">'[1]SO 11.1A Výkaz výměr'!#REF!</definedName>
    <definedName name="Obklady_keramické">'[1]SO 11.1A Výkaz výměr'!#REF!</definedName>
    <definedName name="Ostatní_výrobky" localSheetId="2">'[2]SO 51.4 Výkaz výměr'!#REF!</definedName>
    <definedName name="Ostatní_výrobky">'[2]SO 51.4 Výkaz výměr'!#REF!</definedName>
    <definedName name="Podhl" localSheetId="2">'[2]SO 51.4 Výkaz výměr'!#REF!</definedName>
    <definedName name="Podhl">'[2]SO 51.4 Výkaz výměr'!#REF!</definedName>
    <definedName name="Podhledy" localSheetId="2">'[1]SO 11.1A Výkaz výměr'!#REF!</definedName>
    <definedName name="Podhledy">'[1]SO 11.1A Výkaz výměr'!#REF!</definedName>
    <definedName name="REKAPITULACE" localSheetId="2">'[1]SO 11.1A Výkaz výměr'!#REF!</definedName>
    <definedName name="REKAPITULACE">'[1]SO 11.1A Výkaz výměr'!#REF!</definedName>
    <definedName name="Sádrokartonové_konstrukce" localSheetId="2">'[1]SO 11.1A Výkaz výměr'!#REF!</definedName>
    <definedName name="Sádrokartonové_konstrukce">'[1]SO 11.1A Výkaz výměr'!#REF!</definedName>
    <definedName name="Vodorovné_konstrukce" localSheetId="2">'[2]SO 51.4 Výkaz výměr'!#REF!</definedName>
    <definedName name="Vodorovné_konstrukce">'[2]SO 51.4 Výkaz výměr'!#REF!</definedName>
    <definedName name="Základy" localSheetId="2">'[2]SO 51.4 Výkaz výměr'!#REF!</definedName>
    <definedName name="Základy">'[2]SO 51.4 Výkaz výměr'!#REF!</definedName>
    <definedName name="Zemní_práce" localSheetId="2">'[2]SO 51.4 Výkaz výměr'!#REF!</definedName>
    <definedName name="Zemní_práce">'[2]SO 51.4 Výkaz výměr'!#REF!</definedName>
  </definedNames>
  <calcPr calcId="125725"/>
</workbook>
</file>

<file path=xl/calcChain.xml><?xml version="1.0" encoding="utf-8"?>
<calcChain xmlns="http://schemas.openxmlformats.org/spreadsheetml/2006/main">
  <c r="G11" i="10"/>
  <c r="F4" i="11"/>
  <c r="G13" i="10"/>
  <c r="G12"/>
  <c r="G12" i="9"/>
  <c r="G6" l="1"/>
  <c r="G5" l="1"/>
  <c r="G7" l="1"/>
  <c r="G11"/>
  <c r="G5" i="10" l="1"/>
  <c r="G6"/>
  <c r="G12" i="12" l="1"/>
  <c r="G21" i="1" l="1"/>
  <c r="G9" i="10" l="1"/>
  <c r="G10"/>
  <c r="G10" i="9"/>
  <c r="G8" i="10"/>
  <c r="G10" i="12"/>
  <c r="G9" i="9"/>
  <c r="G20" i="1" l="1"/>
  <c r="G9" i="12" l="1"/>
  <c r="G8"/>
  <c r="G6"/>
  <c r="G5"/>
  <c r="G4" i="11"/>
  <c r="G5"/>
  <c r="G7" i="10" l="1"/>
  <c r="G8" i="9"/>
  <c r="G6" i="1" l="1"/>
  <c r="G5"/>
  <c r="G19"/>
  <c r="G18"/>
  <c r="G17"/>
  <c r="G16"/>
  <c r="G15"/>
  <c r="G7"/>
  <c r="G4"/>
  <c r="G10" l="1"/>
  <c r="G9"/>
  <c r="G8" l="1"/>
  <c r="G13" l="1"/>
  <c r="G11" l="1"/>
  <c r="G12"/>
  <c r="G14"/>
  <c r="C20" i="2" l="1"/>
  <c r="C19" l="1"/>
  <c r="C18"/>
  <c r="C17"/>
  <c r="B20"/>
  <c r="B19"/>
  <c r="B18"/>
  <c r="B17"/>
  <c r="C16"/>
  <c r="B16"/>
  <c r="G3" i="11" l="1"/>
  <c r="D19" i="2" s="1"/>
  <c r="G3" i="12"/>
  <c r="D20" i="2" s="1"/>
  <c r="G3" i="1" l="1"/>
  <c r="D16" i="2" s="1"/>
  <c r="G3" i="9"/>
  <c r="D17" i="2" s="1"/>
  <c r="G3" i="10"/>
  <c r="D18" i="2" s="1"/>
  <c r="D27" l="1"/>
</calcChain>
</file>

<file path=xl/sharedStrings.xml><?xml version="1.0" encoding="utf-8"?>
<sst xmlns="http://schemas.openxmlformats.org/spreadsheetml/2006/main" count="298" uniqueCount="183">
  <si>
    <t>Číselné zatřídění</t>
  </si>
  <si>
    <t>Popis položky</t>
  </si>
  <si>
    <t>Měrná jednotka</t>
  </si>
  <si>
    <t>ks</t>
  </si>
  <si>
    <t>REKAPITULACE POLOŽKOVÉHO ROZPOČTU</t>
  </si>
  <si>
    <t>Stavba:</t>
  </si>
  <si>
    <t>Objekt:</t>
  </si>
  <si>
    <t>Část:</t>
  </si>
  <si>
    <t>Objednatel: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</si>
  <si>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</si>
  <si>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</si>
  <si>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</si>
  <si>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</si>
  <si>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</si>
  <si>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</si>
  <si>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</si>
  <si>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</si>
  <si>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</si>
  <si>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</si>
  <si>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Počet
celkem</t>
  </si>
  <si>
    <t>Číslo položky</t>
  </si>
  <si>
    <t>Jednotková cena v Kč</t>
  </si>
  <si>
    <t>Celková              cena v Kč</t>
  </si>
  <si>
    <t>Cena celkem za oddíl</t>
  </si>
  <si>
    <t>Celkem bez DPH</t>
  </si>
  <si>
    <t>A.001</t>
  </si>
  <si>
    <t>A.002</t>
  </si>
  <si>
    <t>A.003</t>
  </si>
  <si>
    <t>A.006</t>
  </si>
  <si>
    <t>A.009</t>
  </si>
  <si>
    <t>A.012</t>
  </si>
  <si>
    <t>A.013</t>
  </si>
  <si>
    <t>A.017</t>
  </si>
  <si>
    <t xml:space="preserve"> </t>
  </si>
  <si>
    <t>B.003</t>
  </si>
  <si>
    <t>B.008</t>
  </si>
  <si>
    <t>C.009</t>
  </si>
  <si>
    <t>E.001</t>
  </si>
  <si>
    <t>E.002</t>
  </si>
  <si>
    <t>E.003</t>
  </si>
  <si>
    <t>E.004</t>
  </si>
  <si>
    <t>Zemní práce</t>
  </si>
  <si>
    <t>km</t>
  </si>
  <si>
    <t>m3</t>
  </si>
  <si>
    <t>m</t>
  </si>
  <si>
    <t>t</t>
  </si>
  <si>
    <t>Silnoproud - montáž</t>
  </si>
  <si>
    <t>Silnoproud - specifikace</t>
  </si>
  <si>
    <t>Nátěry</t>
  </si>
  <si>
    <t>hod</t>
  </si>
  <si>
    <r>
      <t xml:space="preserve">Montážní mechanismy
</t>
    </r>
    <r>
      <rPr>
        <i/>
        <sz val="12"/>
        <rFont val="Times New Roman"/>
        <family val="1"/>
        <charset val="238"/>
      </rPr>
      <t>obecné požadavky na pomocnou mechanizaci</t>
    </r>
  </si>
  <si>
    <t>Ostatní</t>
  </si>
  <si>
    <t>A.018</t>
  </si>
  <si>
    <t>D.001</t>
  </si>
  <si>
    <t>Ceny jsou uváděny v CS URS - 2013, vyjma položek xME..., které nejsou v CS URS obsaženy.</t>
  </si>
  <si>
    <t>460010025</t>
  </si>
  <si>
    <t>460200063</t>
  </si>
  <si>
    <t>460200064</t>
  </si>
  <si>
    <t>460421182</t>
  </si>
  <si>
    <t>A.007</t>
  </si>
  <si>
    <t>167101102</t>
  </si>
  <si>
    <t>A.008</t>
  </si>
  <si>
    <t>460560033</t>
  </si>
  <si>
    <r>
      <t xml:space="preserve">Zásyp rýh ručně šířky 40 cm, hloubky 50 cm, z horniny třídy 3
</t>
    </r>
    <r>
      <rPr>
        <i/>
        <sz val="12"/>
        <rFont val="Times New Roman"/>
        <family val="1"/>
        <charset val="238"/>
      </rPr>
      <t>Zásyp kabelových rýh ručně včetně zhutnění a uložení výkopku do vrstev a urovnání povrchu šířky 40 cm hloubky 50 cm, v hornině třídy 3</t>
    </r>
  </si>
  <si>
    <t>460560034</t>
  </si>
  <si>
    <r>
      <t xml:space="preserve">Zásyp rýh ručně šířky 40 cm, hloubky 50 cm, z horniny třídy 4
</t>
    </r>
    <r>
      <rPr>
        <i/>
        <sz val="12"/>
        <rFont val="Times New Roman"/>
        <family val="1"/>
        <charset val="238"/>
      </rPr>
      <t>Zásyp kabelových rýh ručně včetně zhutnění a uložení výkopku do vrstev a urovnání povrchu šířky 40 cm hloubky 50 cm, v hornině třídy 3</t>
    </r>
  </si>
  <si>
    <t>997013501</t>
  </si>
  <si>
    <t>997013509</t>
  </si>
  <si>
    <t>A.014</t>
  </si>
  <si>
    <t>171201201</t>
  </si>
  <si>
    <t>A.015</t>
  </si>
  <si>
    <t>171201211</t>
  </si>
  <si>
    <t>A.016</t>
  </si>
  <si>
    <t>997013801</t>
  </si>
  <si>
    <r>
      <t xml:space="preserve">Poplatek za uložení stavebního betonového odpadu na skládce (skládkovné)
</t>
    </r>
    <r>
      <rPr>
        <i/>
        <sz val="12"/>
        <rFont val="Times New Roman"/>
        <family val="1"/>
        <charset val="238"/>
      </rPr>
      <t>betony z dem. + náhodné objekty v trase</t>
    </r>
  </si>
  <si>
    <t>997013802</t>
  </si>
  <si>
    <r>
      <t xml:space="preserve">Poplatek za uložení stavebního železobetonového odpadu na skládce (skládkovné)
</t>
    </r>
    <r>
      <rPr>
        <i/>
        <sz val="12"/>
        <rFont val="Times New Roman"/>
        <family val="1"/>
        <charset val="238"/>
      </rPr>
      <t>betony z dem. + náhodné objekty v trase</t>
    </r>
  </si>
  <si>
    <t>997013831</t>
  </si>
  <si>
    <r>
      <t xml:space="preserve">Poplatek za uložení stavebního směsného odpadu na skládce (skládkovné)
</t>
    </r>
    <r>
      <rPr>
        <i/>
        <sz val="12"/>
        <rFont val="Times New Roman"/>
        <family val="1"/>
        <charset val="238"/>
      </rPr>
      <t>dem. + odpad vzniklý při výstavbě</t>
    </r>
  </si>
  <si>
    <t>A.019</t>
  </si>
  <si>
    <t>997013813</t>
  </si>
  <si>
    <t>Poplatek za uložení stavebního odpadu z plastických hmot na skládce (skládkovné)
odpad vzniklý při výstavbě</t>
  </si>
  <si>
    <t>A.020</t>
  </si>
  <si>
    <t>460080112</t>
  </si>
  <si>
    <t>B.007</t>
  </si>
  <si>
    <t>210010125</t>
  </si>
  <si>
    <t>C.001</t>
  </si>
  <si>
    <t>xMEc1</t>
  </si>
  <si>
    <t>kg</t>
  </si>
  <si>
    <t>xMEc6</t>
  </si>
  <si>
    <t>789941200</t>
  </si>
  <si>
    <t>D.002</t>
  </si>
  <si>
    <t>246215300</t>
  </si>
  <si>
    <t>barva syntetická zinkochromátová černá</t>
  </si>
  <si>
    <t>xMEe1</t>
  </si>
  <si>
    <t>013254000</t>
  </si>
  <si>
    <r>
      <t xml:space="preserve">Dokumentace skutečného provedení stavby
</t>
    </r>
    <r>
      <rPr>
        <i/>
        <sz val="12"/>
        <rFont val="Times New Roman"/>
        <family val="1"/>
        <charset val="238"/>
      </rPr>
      <t>Průzkumné, geodetické a projektové práce projektové práce dokumentace stavby (výkresová a textová) skutečného provedení stavby</t>
    </r>
  </si>
  <si>
    <t>740991300</t>
  </si>
  <si>
    <r>
      <t xml:space="preserve">Celková prohlídka elektrického rozvodu a zařízení do 1 milionu Kč  
</t>
    </r>
    <r>
      <rPr>
        <i/>
        <sz val="12"/>
        <rFont val="Times New Roman"/>
        <family val="1"/>
        <charset val="238"/>
      </rPr>
      <t>výchozí revize dle podmínek TZ</t>
    </r>
  </si>
  <si>
    <t>E.007</t>
  </si>
  <si>
    <t>HZS4232</t>
  </si>
  <si>
    <r>
      <t xml:space="preserve">Odvoz suti na skládku a vybouraných hmot nebo meziskládku do 1 km se složením
</t>
    </r>
    <r>
      <rPr>
        <i/>
        <sz val="12"/>
        <rFont val="Times New Roman"/>
        <family val="1"/>
        <charset val="238"/>
      </rPr>
      <t>Odvoz suti a vybouraných hmot na skládku nebo meziskládku se složením, na vzdálenost do 1 km (A15 až A19)</t>
    </r>
  </si>
  <si>
    <t>274322611</t>
  </si>
  <si>
    <t>A.024</t>
  </si>
  <si>
    <t>210292011</t>
  </si>
  <si>
    <t>E.008</t>
  </si>
  <si>
    <t>B.029</t>
  </si>
  <si>
    <t>354420340</t>
  </si>
  <si>
    <t>xMEc2</t>
  </si>
  <si>
    <t>C.002</t>
  </si>
  <si>
    <t>743622100</t>
  </si>
  <si>
    <t>B.030</t>
  </si>
  <si>
    <r>
      <t xml:space="preserve">Montáž svorka hromosvodná typ SS, SR 03 se 2 šrouby
</t>
    </r>
    <r>
      <rPr>
        <i/>
        <sz val="12"/>
        <rFont val="Times New Roman"/>
        <family val="1"/>
        <charset val="238"/>
      </rPr>
      <t>spojování FeZn v trase</t>
    </r>
  </si>
  <si>
    <t>354420330</t>
  </si>
  <si>
    <t>C.011</t>
  </si>
  <si>
    <t>C.012</t>
  </si>
  <si>
    <r>
      <t xml:space="preserve">svorka uzemnění  SZa nerez zkušební
</t>
    </r>
    <r>
      <rPr>
        <i/>
        <sz val="12"/>
        <rFont val="Times New Roman"/>
        <family val="1"/>
        <charset val="238"/>
      </rPr>
      <t>viz B</t>
    </r>
  </si>
  <si>
    <r>
      <t xml:space="preserve">Uložení sypaniny poplatek za uložení sypaniny na skládce ( skládkovné )
</t>
    </r>
    <r>
      <rPr>
        <i/>
        <sz val="12"/>
        <rFont val="Times New Roman"/>
        <family val="1"/>
        <charset val="238"/>
      </rPr>
      <t>viz A.014</t>
    </r>
  </si>
  <si>
    <t>Elektro-Projekce s.r.o.</t>
  </si>
  <si>
    <r>
      <t xml:space="preserve">Vytyčení trasy inženýrských sítí v zastavěném prostoru
</t>
    </r>
    <r>
      <rPr>
        <i/>
        <sz val="12"/>
        <rFont val="Times New Roman"/>
        <family val="1"/>
        <charset val="238"/>
      </rPr>
      <t>viz situace</t>
    </r>
  </si>
  <si>
    <t>Lože kabelů z písku nebo štěrkopísku tl 10 cm nad kabel, kryté plastovou folií, š lože do 50 cm
"viz pol. Č. A.002 až A. 005, viz situace</t>
  </si>
  <si>
    <r>
      <t xml:space="preserve">Uložení sypaniny na skládky, manipulace
</t>
    </r>
    <r>
      <rPr>
        <i/>
        <sz val="12"/>
        <rFont val="Times New Roman"/>
        <family val="1"/>
        <charset val="238"/>
      </rPr>
      <t>viz A.007</t>
    </r>
  </si>
  <si>
    <t>xMEa3</t>
  </si>
  <si>
    <t>A.030</t>
  </si>
  <si>
    <r>
      <t xml:space="preserve">Konečná úprava terénu ve volném terénu
</t>
    </r>
    <r>
      <rPr>
        <i/>
        <sz val="12"/>
        <rFont val="Times New Roman"/>
        <family val="1"/>
        <charset val="238"/>
      </rPr>
      <t>urovnání, osetí, příp. vrácení drnů</t>
    </r>
  </si>
  <si>
    <t>m2</t>
  </si>
  <si>
    <r>
      <t xml:space="preserve">Změření zemního odporu zkušební svorky
</t>
    </r>
    <r>
      <rPr>
        <i/>
        <sz val="12"/>
        <rFont val="Times New Roman"/>
        <family val="1"/>
        <charset val="238"/>
      </rPr>
      <t>Manipulace na stávajícím vedení změření zemního odporu s demontáží proměřením a opětovným smontováním svorky zkušební svorky, provedeno pro všechny sloupy BM a RVO</t>
    </r>
  </si>
  <si>
    <r>
      <t xml:space="preserve">svorka uzemnění  SS nerez spojovací
</t>
    </r>
    <r>
      <rPr>
        <i/>
        <sz val="12"/>
        <rFont val="Times New Roman"/>
        <family val="1"/>
        <charset val="238"/>
      </rPr>
      <t>viz situace a TZ, vz B</t>
    </r>
  </si>
  <si>
    <r>
      <t xml:space="preserve">Písmomalířské práce číslice a písmena výšky do 10 cm
</t>
    </r>
    <r>
      <rPr>
        <i/>
        <sz val="12"/>
        <rFont val="Times New Roman"/>
        <family val="1"/>
        <charset val="238"/>
      </rPr>
      <t>dle předpokládaného číslování sloupů a rozvaděčů, může doznat změn dle aktuálního pasportu;</t>
    </r>
  </si>
  <si>
    <t>E.010</t>
  </si>
  <si>
    <t>xMEe4</t>
  </si>
  <si>
    <t>013244000</t>
  </si>
  <si>
    <t>E.011</t>
  </si>
  <si>
    <r>
      <t xml:space="preserve">Dokumentace pro provádění stavby
</t>
    </r>
    <r>
      <rPr>
        <i/>
        <sz val="12"/>
        <rFont val="Times New Roman"/>
        <family val="1"/>
        <charset val="238"/>
      </rPr>
      <t>dodavatelská dokumentace, rozsah dán odhadem, závisí na konkrétním zhotoviteli</t>
    </r>
  </si>
  <si>
    <t>xMEe5</t>
  </si>
  <si>
    <r>
      <t xml:space="preserve">Hloubení kabelových nezapažených rýh ručně š 40 cm, hl 80 cm, v hornině tř 3
</t>
    </r>
    <r>
      <rPr>
        <i/>
        <sz val="12"/>
        <rFont val="Times New Roman"/>
        <family val="1"/>
        <charset val="238"/>
      </rPr>
      <t>"viz situace,včetně posouzení a příplatku za lepivost. 60% zemina 3;</t>
    </r>
  </si>
  <si>
    <r>
      <t xml:space="preserve">Hloubení kabelových nezapažených rýh ručně š 40 cm, hl 80 cm, v hornině tř 4
</t>
    </r>
    <r>
      <rPr>
        <i/>
        <sz val="12"/>
        <rFont val="Times New Roman"/>
        <family val="1"/>
        <charset val="238"/>
      </rPr>
      <t xml:space="preserve">"viz situace,včetně posouzení a příplatku za lepivost. 40% zemina 4; </t>
    </r>
  </si>
  <si>
    <r>
      <t xml:space="preserve">Nakládání výkopku z hornin tř. 1 až 4 do 100 m3
</t>
    </r>
    <r>
      <rPr>
        <i/>
        <sz val="12"/>
        <rFont val="Times New Roman"/>
        <family val="1"/>
        <charset val="238"/>
      </rPr>
      <t>"Nakládání, skládání a překládání neulehlého výkopku nebo sypaniny nakládání, množství přes 100 m3, z hornin tř. 1 až 4
výkopek nevyužitý pro opětovný zásyp,A.006*0,4*0,3+A006a</t>
    </r>
  </si>
  <si>
    <r>
      <t xml:space="preserve">Příplatek k odvozu suti a vybouraných hmot na skládku ZKD 1 km přes 1 km
</t>
    </r>
    <r>
      <rPr>
        <i/>
        <sz val="12"/>
        <rFont val="Times New Roman"/>
        <family val="1"/>
        <charset val="238"/>
      </rPr>
      <t>Odvoz suti, sypaniny, zeminy a vybouraných hmot na skládku nebo meziskládku se složením, na vzdálenost Příplatek k ceně za každý další i započatý 1 km přes 1 km (A15 do 10km, A16 až 19 do 20km)</t>
    </r>
  </si>
  <si>
    <t>Betonové konstrukce základů VO, beton do tř. C 30/37 XA
beton do základů S5 viz řezy  situace</t>
  </si>
  <si>
    <t>Dočasné zábory pro potřeby stavby - řeší stavba jako celek</t>
  </si>
  <si>
    <t>Zařízení staveniště, provizorní dopravní značení - řeší stavba jako celek</t>
  </si>
  <si>
    <t>elektro</t>
  </si>
  <si>
    <t>Sportovní hala Svojsíkova</t>
  </si>
  <si>
    <t>06/2017</t>
  </si>
  <si>
    <r>
      <t xml:space="preserve">Bourání základu betonového se záhozem jámy sypaninou
</t>
    </r>
    <r>
      <rPr>
        <i/>
        <sz val="12"/>
        <rFont val="Times New Roman"/>
        <family val="1"/>
        <charset val="238"/>
      </rPr>
      <t>Základové konstrukce bourání základu včetně záhozu jámy sypaninou, zhutnění a urovnání betonového
Demontáže  + objekty v trase (odhad dle zaměření)</t>
    </r>
  </si>
  <si>
    <t>210810014</t>
  </si>
  <si>
    <t>xMEb1</t>
  </si>
  <si>
    <t>C.001a</t>
  </si>
  <si>
    <t>Město Český Těšín, náměstí ČSA 1/1, 737 01, Český Těšín; IČ:00297437</t>
  </si>
  <si>
    <t>SO-05.1 - Připojení objektu na vedení NN</t>
  </si>
  <si>
    <t>Montáž sestavy rozvaděčové venkovní, včetně osazení do terénu</t>
  </si>
  <si>
    <t>743612112</t>
  </si>
  <si>
    <r>
      <t xml:space="preserve">Montáž vodič uzemňovací FeZn pásek průřezu do 120 mm2v průmyslové výstavbě v zemi
</t>
    </r>
    <r>
      <rPr>
        <i/>
        <sz val="12"/>
        <rFont val="Times New Roman"/>
        <family val="1"/>
        <charset val="238"/>
      </rPr>
      <t>Pásek ukládán do výkopu</t>
    </r>
  </si>
  <si>
    <r>
      <t xml:space="preserve">Montáž měděných kabelů CYKY, CYKYD, CYKYDY, NYM, NYY, YSLY 750 V 4x16mm2
</t>
    </r>
    <r>
      <rPr>
        <i/>
        <sz val="12"/>
        <rFont val="Times New Roman"/>
        <family val="1"/>
        <charset val="238"/>
      </rPr>
      <t xml:space="preserve">viz v.č. 02, viz v.č. 03, do chrániček, vč. Ukončení v rozvaděčích </t>
    </r>
  </si>
  <si>
    <t>B.004</t>
  </si>
  <si>
    <r>
      <t xml:space="preserve">Montáž měděných kabelů CYKY, CYKYD, CYKYDY, NYM, NYY, YSLY 750 V 4x70mm2
</t>
    </r>
    <r>
      <rPr>
        <i/>
        <sz val="12"/>
        <rFont val="Times New Roman"/>
        <family val="1"/>
        <charset val="238"/>
      </rPr>
      <t xml:space="preserve">viz v.č. 02, viz v.č. 03, do chrániček, vč. Ukončení v rozvaděčích </t>
    </r>
  </si>
  <si>
    <r>
      <t xml:space="preserve">Montáž trubek ochranných plastových tuhých D do 110 mm uložených volně
</t>
    </r>
    <r>
      <rPr>
        <i/>
        <sz val="12"/>
        <rFont val="Times New Roman"/>
        <family val="1"/>
        <charset val="238"/>
      </rPr>
      <t>viz situace a řezy, (chráničky 110, 40)</t>
    </r>
  </si>
  <si>
    <t>B.031</t>
  </si>
  <si>
    <t>xMEb2</t>
  </si>
  <si>
    <t>Zatěsnění prostupu konstrukcí stavební</t>
  </si>
  <si>
    <t>xMEb3</t>
  </si>
  <si>
    <t>B.032</t>
  </si>
  <si>
    <r>
      <t xml:space="preserve">kabel silový s Cu jádrem CYKY 4x70 mm2
</t>
    </r>
    <r>
      <rPr>
        <i/>
        <sz val="12"/>
        <rFont val="Times New Roman"/>
        <family val="1"/>
        <charset val="238"/>
      </rPr>
      <t>viz B část proRH</t>
    </r>
  </si>
  <si>
    <t>354420620</t>
  </si>
  <si>
    <r>
      <t xml:space="preserve">páska zemnící 30 x 4 mm FeZn
</t>
    </r>
    <r>
      <rPr>
        <i/>
        <sz val="12"/>
        <rFont val="Times New Roman"/>
        <family val="1"/>
        <charset val="238"/>
      </rPr>
      <t>viz B</t>
    </r>
  </si>
  <si>
    <t>Zatěsnění prostupu konstrukcí stavební - systémová průchodka</t>
  </si>
  <si>
    <t>C.013</t>
  </si>
  <si>
    <t>C.014</t>
  </si>
  <si>
    <t>xMEc3</t>
  </si>
  <si>
    <r>
      <t xml:space="preserve">kabel silový s Cu jádrem 5x6 mm2, CSKH klasifikace dle PBŘ
</t>
    </r>
    <r>
      <rPr>
        <i/>
        <sz val="12"/>
        <rFont val="Times New Roman"/>
        <family val="1"/>
        <charset val="238"/>
      </rPr>
      <t>viz B část pro R-PBŘ(RPO)</t>
    </r>
  </si>
  <si>
    <r>
      <t xml:space="preserve">Hodinová zúčtovací sazba technik odborný
</t>
    </r>
    <r>
      <rPr>
        <i/>
        <sz val="12"/>
        <rFont val="Times New Roman"/>
        <family val="1"/>
        <charset val="238"/>
      </rPr>
      <t>posouzení výkopku z hlediska vhodnosti pro opětovný zásyp, posouzení únosnosti zeminy z hlediska přípravy zakládání, koordinace výkopových prací v technicky náročnějších úsecích</t>
    </r>
  </si>
  <si>
    <r>
      <t xml:space="preserve">Hodinová zúčtovací sazba technik odborný
</t>
    </r>
    <r>
      <rPr>
        <i/>
        <sz val="12"/>
        <rFont val="Times New Roman"/>
        <family val="1"/>
        <charset val="238"/>
      </rPr>
      <t>placená součinnost distributora</t>
    </r>
  </si>
  <si>
    <r>
      <t xml:space="preserve">trubka elektroinstalační ohebná, HDPE+LDPE KF
Trubka D110, </t>
    </r>
    <r>
      <rPr>
        <i/>
        <sz val="12"/>
        <rFont val="Times New Roman"/>
        <family val="1"/>
        <charset val="238"/>
      </rPr>
      <t>viz situace - a řezy</t>
    </r>
  </si>
  <si>
    <t>xMEc4</t>
  </si>
  <si>
    <t>xMEc5</t>
  </si>
  <si>
    <r>
      <t xml:space="preserve">trubka elektroinstalační ohebná, HDPE
Trubka HDPE 40, </t>
    </r>
    <r>
      <rPr>
        <i/>
        <sz val="12"/>
        <rFont val="Times New Roman"/>
        <family val="1"/>
        <charset val="238"/>
      </rPr>
      <t>viz situace - a řezy</t>
    </r>
  </si>
  <si>
    <t>Pozn.: Poznámka k rozhraní - tento SO dodává kabeláž vybrnaných kabelů až k napájeným rozvaděčům, součástí dodávky kabeláže jsou vždy příchytky a podružný materiál. Tento SO nedodává žlaby, interiérové požární ucpávky ani průrazy - řeší objekt haly.
Tento SO poskytuje chráničky i pro kabeláž řešenou v rámci vnitřní instalace.</t>
  </si>
  <si>
    <r>
      <t xml:space="preserve">Sestava elektroměrový rozvaděč plus skříň napojovací (viz schéma vzorové detaily a řezy)
</t>
    </r>
    <r>
      <rPr>
        <i/>
        <sz val="12"/>
        <rFont val="Times New Roman"/>
        <family val="1"/>
        <charset val="238"/>
      </rPr>
      <t>Komplet dodávka dle schématu, základem pro provedení skříní je standard ČEZ (NS 212+102, pro napojení objektu přezbrojená SR 408). ELEKTROMĚROVÁ ČÁST MUSÍ BÝT PROVEDENA VÝHRADNĚ DLE STANDARDU ČEZ, pro část napojení objektu lze použít libovolnou ekvivalentní skříň.</t>
    </r>
  </si>
  <si>
    <t>802 23 71</t>
  </si>
  <si>
    <t>JKSO:</t>
  </si>
  <si>
    <t>Cenová soustava</t>
  </si>
  <si>
    <t>Vlastní</t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</si>
</sst>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  <numFmt numFmtId="170" formatCode="#,##0.00.\-"/>
  </numFmts>
  <fonts count="28">
    <font>
      <sz val="12"/>
      <name val="Times New Roman CE"/>
      <charset val="238"/>
    </font>
    <font>
      <sz val="12"/>
      <name val="Times New Roman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  <fill>
      <patternFill patternType="solid">
        <fgColor rgb="FFFFFFCC"/>
        <bgColor rgb="FFFFFFFF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indexed="64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thick">
        <color indexed="64"/>
      </left>
      <right style="hair">
        <color theme="0" tint="-0.14996795556505021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/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thick">
        <color auto="1"/>
      </left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 style="hair">
        <color theme="0" tint="-0.14993743705557422"/>
      </right>
      <top style="thick">
        <color indexed="64"/>
      </top>
      <bottom style="thick">
        <color auto="1"/>
      </bottom>
      <diagonal/>
    </border>
    <border>
      <left/>
      <right style="thick">
        <color auto="1"/>
      </right>
      <top/>
      <bottom style="hair">
        <color theme="0" tint="-0.14996795556505021"/>
      </bottom>
      <diagonal/>
    </border>
    <border>
      <left/>
      <right style="thick">
        <color auto="1"/>
      </right>
      <top style="hair">
        <color theme="0" tint="-0.14996795556505021"/>
      </top>
      <bottom style="hair">
        <color theme="0" tint="-0.14996795556505021"/>
      </bottom>
      <diagonal/>
    </border>
    <border>
      <left/>
      <right style="thick">
        <color auto="1"/>
      </right>
      <top style="hair">
        <color theme="0" tint="-0.14996795556505021"/>
      </top>
      <bottom/>
      <diagonal/>
    </border>
    <border>
      <left/>
      <right style="thick">
        <color auto="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3743705557422"/>
      </right>
      <top style="thick">
        <color indexed="64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3743705557422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3743705557422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3743705557422"/>
      </right>
      <top style="hair">
        <color theme="0" tint="-0.1499679555650502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/>
      <right style="thick">
        <color indexed="64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hair">
        <color theme="0" tint="-0.14993743705557422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hair">
        <color theme="0" tint="-0.14993743705557422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hair">
        <color theme="0" tint="-0.14993743705557422"/>
      </right>
      <top/>
      <bottom style="hair">
        <color theme="0" tint="-0.14996795556505021"/>
      </bottom>
      <diagonal/>
    </border>
  </borders>
  <cellStyleXfs count="26">
    <xf numFmtId="0" fontId="0" fillId="0" borderId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4" fillId="0" borderId="0"/>
    <xf numFmtId="0" fontId="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1" fillId="0" borderId="0"/>
    <xf numFmtId="0" fontId="13" fillId="0" borderId="0"/>
    <xf numFmtId="0" fontId="3" fillId="0" borderId="0"/>
    <xf numFmtId="0" fontId="6" fillId="0" borderId="0"/>
    <xf numFmtId="0" fontId="3" fillId="0" borderId="0"/>
    <xf numFmtId="0" fontId="7" fillId="2" borderId="0">
      <alignment horizontal="left"/>
    </xf>
    <xf numFmtId="0" fontId="8" fillId="3" borderId="0"/>
    <xf numFmtId="0" fontId="2" fillId="0" borderId="0" applyProtection="0"/>
    <xf numFmtId="0" fontId="7" fillId="0" borderId="0"/>
    <xf numFmtId="164" fontId="9" fillId="0" borderId="1">
      <alignment horizontal="right" vertical="center"/>
    </xf>
    <xf numFmtId="166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</cellStyleXfs>
  <cellXfs count="103">
    <xf numFmtId="0" fontId="0" fillId="0" borderId="0" xfId="0"/>
    <xf numFmtId="0" fontId="11" fillId="0" borderId="0" xfId="15" applyFont="1" applyBorder="1"/>
    <xf numFmtId="0" fontId="14" fillId="0" borderId="0" xfId="14" applyFont="1" applyBorder="1"/>
    <xf numFmtId="0" fontId="17" fillId="6" borderId="0" xfId="0" applyFont="1" applyFill="1" applyBorder="1" applyAlignment="1" applyProtection="1">
      <alignment horizontal="left"/>
    </xf>
    <xf numFmtId="0" fontId="18" fillId="6" borderId="0" xfId="0" applyFont="1" applyFill="1" applyBorder="1" applyAlignment="1" applyProtection="1">
      <alignment horizontal="left" vertical="center"/>
    </xf>
    <xf numFmtId="164" fontId="11" fillId="0" borderId="0" xfId="15" applyNumberFormat="1" applyFont="1" applyBorder="1"/>
    <xf numFmtId="165" fontId="11" fillId="0" borderId="0" xfId="15" applyNumberFormat="1" applyFont="1" applyBorder="1" applyAlignment="1">
      <alignment horizontal="center"/>
    </xf>
    <xf numFmtId="0" fontId="11" fillId="0" borderId="3" xfId="15" applyFont="1" applyBorder="1" applyAlignment="1">
      <alignment horizontal="left" vertical="top" wrapText="1"/>
    </xf>
    <xf numFmtId="0" fontId="14" fillId="0" borderId="3" xfId="14" applyFont="1" applyBorder="1" applyAlignment="1">
      <alignment horizontal="center" vertical="center"/>
    </xf>
    <xf numFmtId="0" fontId="11" fillId="4" borderId="6" xfId="13" applyFont="1" applyFill="1" applyBorder="1" applyAlignment="1">
      <alignment horizontal="center" vertical="center" wrapText="1"/>
    </xf>
    <xf numFmtId="0" fontId="11" fillId="4" borderId="7" xfId="13" applyFont="1" applyFill="1" applyBorder="1" applyAlignment="1">
      <alignment horizontal="center" vertical="center" wrapText="1"/>
    </xf>
    <xf numFmtId="0" fontId="11" fillId="5" borderId="7" xfId="13" applyFont="1" applyFill="1" applyBorder="1" applyAlignment="1">
      <alignment horizontal="center" vertical="center" wrapText="1"/>
    </xf>
    <xf numFmtId="165" fontId="11" fillId="5" borderId="7" xfId="13" applyNumberFormat="1" applyFont="1" applyFill="1" applyBorder="1" applyAlignment="1">
      <alignment horizontal="center" vertical="center" wrapText="1"/>
    </xf>
    <xf numFmtId="164" fontId="11" fillId="5" borderId="7" xfId="13" applyNumberFormat="1" applyFont="1" applyFill="1" applyBorder="1" applyAlignment="1">
      <alignment horizontal="center" vertical="center" wrapText="1"/>
    </xf>
    <xf numFmtId="0" fontId="12" fillId="7" borderId="8" xfId="15" applyFont="1" applyFill="1" applyBorder="1" applyAlignment="1">
      <alignment horizontal="center" vertical="top" wrapText="1"/>
    </xf>
    <xf numFmtId="0" fontId="19" fillId="7" borderId="9" xfId="14" applyFont="1" applyFill="1" applyBorder="1"/>
    <xf numFmtId="0" fontId="12" fillId="7" borderId="9" xfId="15" applyFont="1" applyFill="1" applyBorder="1" applyAlignment="1">
      <alignment horizontal="left" vertical="top" wrapText="1"/>
    </xf>
    <xf numFmtId="164" fontId="12" fillId="7" borderId="9" xfId="14" applyNumberFormat="1" applyFont="1" applyFill="1" applyBorder="1"/>
    <xf numFmtId="0" fontId="11" fillId="0" borderId="5" xfId="15" applyFont="1" applyBorder="1" applyAlignment="1">
      <alignment horizontal="left" vertical="top" wrapText="1"/>
    </xf>
    <xf numFmtId="0" fontId="14" fillId="0" borderId="5" xfId="14" applyFont="1" applyBorder="1" applyAlignment="1">
      <alignment horizontal="center" vertical="center"/>
    </xf>
    <xf numFmtId="0" fontId="11" fillId="5" borderId="7" xfId="13" applyFont="1" applyFill="1" applyBorder="1" applyAlignment="1">
      <alignment horizontal="center" vertical="center"/>
    </xf>
    <xf numFmtId="49" fontId="11" fillId="0" borderId="2" xfId="15" applyNumberFormat="1" applyFont="1" applyBorder="1" applyAlignment="1">
      <alignment horizontal="center" vertical="center" wrapText="1"/>
    </xf>
    <xf numFmtId="49" fontId="11" fillId="0" borderId="3" xfId="15" applyNumberFormat="1" applyFont="1" applyBorder="1" applyAlignment="1">
      <alignment horizontal="center" vertical="center" wrapText="1"/>
    </xf>
    <xf numFmtId="49" fontId="11" fillId="0" borderId="4" xfId="15" applyNumberFormat="1" applyFont="1" applyBorder="1" applyAlignment="1">
      <alignment horizontal="center" vertical="center" wrapText="1"/>
    </xf>
    <xf numFmtId="49" fontId="11" fillId="0" borderId="5" xfId="15" applyNumberFormat="1" applyFont="1" applyBorder="1" applyAlignment="1">
      <alignment horizontal="center" vertical="center" wrapText="1"/>
    </xf>
    <xf numFmtId="165" fontId="14" fillId="0" borderId="3" xfId="12" applyNumberFormat="1" applyFont="1" applyBorder="1" applyAlignment="1">
      <alignment vertical="center"/>
    </xf>
    <xf numFmtId="3" fontId="11" fillId="0" borderId="3" xfId="14" applyNumberFormat="1" applyFont="1" applyBorder="1" applyAlignment="1">
      <alignment vertical="center"/>
    </xf>
    <xf numFmtId="165" fontId="14" fillId="0" borderId="5" xfId="12" applyNumberFormat="1" applyFont="1" applyBorder="1" applyAlignment="1">
      <alignment vertical="center"/>
    </xf>
    <xf numFmtId="3" fontId="11" fillId="0" borderId="5" xfId="14" applyNumberFormat="1" applyFont="1" applyBorder="1" applyAlignment="1">
      <alignment vertical="center"/>
    </xf>
    <xf numFmtId="0" fontId="24" fillId="0" borderId="0" xfId="0" applyFont="1"/>
    <xf numFmtId="0" fontId="0" fillId="0" borderId="0" xfId="0" applyFont="1"/>
    <xf numFmtId="0" fontId="26" fillId="0" borderId="0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13" xfId="0" applyBorder="1"/>
    <xf numFmtId="0" fontId="24" fillId="0" borderId="13" xfId="0" applyFont="1" applyBorder="1"/>
    <xf numFmtId="0" fontId="27" fillId="6" borderId="0" xfId="0" applyFont="1" applyFill="1" applyBorder="1" applyAlignment="1" applyProtection="1">
      <alignment horizontal="left"/>
    </xf>
    <xf numFmtId="0" fontId="17" fillId="6" borderId="14" xfId="0" applyFont="1" applyFill="1" applyBorder="1" applyAlignment="1" applyProtection="1">
      <alignment horizontal="left"/>
    </xf>
    <xf numFmtId="5" fontId="20" fillId="0" borderId="14" xfId="0" applyNumberFormat="1" applyFont="1" applyBorder="1" applyAlignment="1" applyProtection="1">
      <alignment horizontal="right" vertical="center"/>
    </xf>
    <xf numFmtId="5" fontId="26" fillId="0" borderId="14" xfId="0" applyNumberFormat="1" applyFont="1" applyBorder="1" applyAlignment="1" applyProtection="1">
      <alignment horizontal="right" vertical="center"/>
    </xf>
    <xf numFmtId="0" fontId="21" fillId="6" borderId="0" xfId="0" applyFont="1" applyFill="1" applyBorder="1" applyAlignment="1" applyProtection="1">
      <alignment horizontal="left"/>
    </xf>
    <xf numFmtId="0" fontId="21" fillId="6" borderId="14" xfId="0" applyFont="1" applyFill="1" applyBorder="1" applyAlignment="1" applyProtection="1">
      <alignment horizontal="left"/>
    </xf>
    <xf numFmtId="0" fontId="21" fillId="6" borderId="14" xfId="0" applyFont="1" applyFill="1" applyBorder="1" applyAlignment="1" applyProtection="1">
      <alignment horizontal="left" vertical="center"/>
    </xf>
    <xf numFmtId="0" fontId="21" fillId="6" borderId="14" xfId="0" applyFont="1" applyFill="1" applyBorder="1" applyAlignment="1" applyProtection="1">
      <alignment horizontal="center" vertical="center"/>
    </xf>
    <xf numFmtId="0" fontId="21" fillId="6" borderId="13" xfId="0" applyFont="1" applyFill="1" applyBorder="1" applyAlignment="1" applyProtection="1">
      <alignment horizontal="left" vertical="center"/>
    </xf>
    <xf numFmtId="0" fontId="21" fillId="6" borderId="17" xfId="0" applyFont="1" applyFill="1" applyBorder="1" applyAlignment="1" applyProtection="1">
      <alignment horizontal="right"/>
    </xf>
    <xf numFmtId="0" fontId="21" fillId="6" borderId="15" xfId="0" applyFont="1" applyFill="1" applyBorder="1" applyAlignment="1" applyProtection="1">
      <alignment horizontal="left"/>
    </xf>
    <xf numFmtId="0" fontId="21" fillId="6" borderId="10" xfId="0" applyFont="1" applyFill="1" applyBorder="1" applyAlignment="1" applyProtection="1">
      <alignment horizontal="left" vertical="center"/>
    </xf>
    <xf numFmtId="0" fontId="21" fillId="6" borderId="16" xfId="0" applyFont="1" applyFill="1" applyBorder="1" applyAlignment="1" applyProtection="1">
      <alignment horizontal="left" vertical="center"/>
    </xf>
    <xf numFmtId="0" fontId="0" fillId="0" borderId="18" xfId="0" applyFont="1" applyBorder="1"/>
    <xf numFmtId="0" fontId="25" fillId="0" borderId="19" xfId="0" applyFont="1" applyBorder="1" applyAlignment="1" applyProtection="1">
      <alignment horizontal="left" vertical="center"/>
    </xf>
    <xf numFmtId="0" fontId="22" fillId="0" borderId="19" xfId="0" applyFont="1" applyBorder="1" applyAlignment="1" applyProtection="1">
      <alignment horizontal="left" vertical="center"/>
    </xf>
    <xf numFmtId="5" fontId="22" fillId="0" borderId="20" xfId="0" applyNumberFormat="1" applyFont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left" vertical="center"/>
    </xf>
    <xf numFmtId="49" fontId="7" fillId="6" borderId="0" xfId="0" applyNumberFormat="1" applyFont="1" applyFill="1" applyBorder="1" applyAlignment="1" applyProtection="1">
      <alignment horizontal="left" vertical="center"/>
    </xf>
    <xf numFmtId="49" fontId="11" fillId="0" borderId="22" xfId="15" applyNumberFormat="1" applyFont="1" applyBorder="1" applyAlignment="1">
      <alignment horizontal="center" vertical="center" wrapText="1"/>
    </xf>
    <xf numFmtId="49" fontId="11" fillId="0" borderId="23" xfId="15" applyNumberFormat="1" applyFont="1" applyBorder="1" applyAlignment="1">
      <alignment horizontal="center" vertical="center" wrapText="1"/>
    </xf>
    <xf numFmtId="0" fontId="11" fillId="0" borderId="23" xfId="15" applyFont="1" applyBorder="1" applyAlignment="1">
      <alignment horizontal="left" vertical="top" wrapText="1"/>
    </xf>
    <xf numFmtId="0" fontId="14" fillId="0" borderId="23" xfId="14" applyFont="1" applyBorder="1" applyAlignment="1">
      <alignment horizontal="center" vertical="center"/>
    </xf>
    <xf numFmtId="165" fontId="14" fillId="0" borderId="23" xfId="12" applyNumberFormat="1" applyFont="1" applyBorder="1" applyAlignment="1">
      <alignment vertical="center"/>
    </xf>
    <xf numFmtId="3" fontId="11" fillId="0" borderId="23" xfId="14" applyNumberFormat="1" applyFont="1" applyBorder="1" applyAlignment="1">
      <alignment vertical="center"/>
    </xf>
    <xf numFmtId="0" fontId="12" fillId="7" borderId="24" xfId="15" applyFont="1" applyFill="1" applyBorder="1" applyAlignment="1">
      <alignment horizontal="center" vertical="top" wrapText="1"/>
    </xf>
    <xf numFmtId="0" fontId="19" fillId="7" borderId="21" xfId="14" applyFont="1" applyFill="1" applyBorder="1"/>
    <xf numFmtId="164" fontId="12" fillId="7" borderId="21" xfId="14" applyNumberFormat="1" applyFont="1" applyFill="1" applyBorder="1"/>
    <xf numFmtId="164" fontId="12" fillId="7" borderId="25" xfId="14" applyNumberFormat="1" applyFont="1" applyFill="1" applyBorder="1" applyAlignment="1"/>
    <xf numFmtId="0" fontId="11" fillId="0" borderId="26" xfId="15" applyFont="1" applyBorder="1" applyAlignment="1">
      <alignment horizontal="left" vertical="top" wrapText="1"/>
    </xf>
    <xf numFmtId="2" fontId="14" fillId="0" borderId="23" xfId="12" applyNumberFormat="1" applyFont="1" applyBorder="1" applyAlignment="1">
      <alignment vertical="center"/>
    </xf>
    <xf numFmtId="2" fontId="14" fillId="0" borderId="3" xfId="12" applyNumberFormat="1" applyFont="1" applyBorder="1" applyAlignment="1">
      <alignment vertical="center"/>
    </xf>
    <xf numFmtId="4" fontId="11" fillId="0" borderId="3" xfId="14" applyNumberFormat="1" applyFont="1" applyBorder="1" applyAlignment="1">
      <alignment horizontal="right" vertical="center"/>
    </xf>
    <xf numFmtId="170" fontId="14" fillId="0" borderId="23" xfId="12" applyNumberFormat="1" applyFont="1" applyBorder="1" applyAlignment="1">
      <alignment vertical="center"/>
    </xf>
    <xf numFmtId="49" fontId="11" fillId="0" borderId="27" xfId="15" applyNumberFormat="1" applyFont="1" applyBorder="1" applyAlignment="1">
      <alignment horizontal="center" vertical="center" wrapText="1"/>
    </xf>
    <xf numFmtId="49" fontId="11" fillId="0" borderId="26" xfId="15" applyNumberFormat="1" applyFont="1" applyBorder="1" applyAlignment="1">
      <alignment horizontal="center" vertical="center" wrapText="1"/>
    </xf>
    <xf numFmtId="0" fontId="14" fillId="0" borderId="26" xfId="14" applyFont="1" applyBorder="1" applyAlignment="1">
      <alignment horizontal="center" vertical="center"/>
    </xf>
    <xf numFmtId="165" fontId="14" fillId="0" borderId="26" xfId="12" applyNumberFormat="1" applyFont="1" applyBorder="1" applyAlignment="1">
      <alignment vertical="center"/>
    </xf>
    <xf numFmtId="4" fontId="11" fillId="0" borderId="26" xfId="14" applyNumberFormat="1" applyFont="1" applyBorder="1" applyAlignment="1">
      <alignment horizontal="right" vertical="center"/>
    </xf>
    <xf numFmtId="3" fontId="11" fillId="0" borderId="26" xfId="14" applyNumberFormat="1" applyFont="1" applyBorder="1" applyAlignment="1">
      <alignment vertical="center"/>
    </xf>
    <xf numFmtId="0" fontId="7" fillId="6" borderId="0" xfId="0" applyFont="1" applyFill="1" applyBorder="1" applyAlignment="1" applyProtection="1">
      <alignment horizontal="left" vertical="center" wrapText="1"/>
    </xf>
    <xf numFmtId="0" fontId="16" fillId="0" borderId="26" xfId="15" applyFont="1" applyBorder="1" applyAlignment="1">
      <alignment horizontal="left" vertical="top" wrapText="1"/>
    </xf>
    <xf numFmtId="165" fontId="14" fillId="0" borderId="29" xfId="12" applyNumberFormat="1" applyFont="1" applyBorder="1" applyAlignment="1">
      <alignment vertical="center"/>
    </xf>
    <xf numFmtId="165" fontId="14" fillId="0" borderId="30" xfId="12" applyNumberFormat="1" applyFont="1" applyBorder="1" applyAlignment="1">
      <alignment vertical="center"/>
    </xf>
    <xf numFmtId="165" fontId="14" fillId="0" borderId="31" xfId="12" applyNumberFormat="1" applyFont="1" applyBorder="1" applyAlignment="1">
      <alignment vertical="center"/>
    </xf>
    <xf numFmtId="165" fontId="14" fillId="0" borderId="32" xfId="12" applyNumberFormat="1" applyFont="1" applyBorder="1" applyAlignment="1">
      <alignment vertical="center"/>
    </xf>
    <xf numFmtId="165" fontId="14" fillId="0" borderId="33" xfId="12" applyNumberFormat="1" applyFont="1" applyBorder="1" applyAlignment="1">
      <alignment vertical="center"/>
    </xf>
    <xf numFmtId="165" fontId="14" fillId="0" borderId="34" xfId="12" applyNumberFormat="1" applyFont="1" applyBorder="1" applyAlignment="1">
      <alignment vertical="center"/>
    </xf>
    <xf numFmtId="165" fontId="14" fillId="0" borderId="35" xfId="12" applyNumberFormat="1" applyFont="1" applyBorder="1" applyAlignment="1">
      <alignment vertical="center"/>
    </xf>
    <xf numFmtId="165" fontId="14" fillId="0" borderId="36" xfId="12" applyNumberFormat="1" applyFont="1" applyBorder="1" applyAlignment="1">
      <alignment vertical="center"/>
    </xf>
    <xf numFmtId="165" fontId="11" fillId="4" borderId="37" xfId="13" applyNumberFormat="1" applyFont="1" applyFill="1" applyBorder="1" applyAlignment="1">
      <alignment horizontal="center" vertical="center" wrapText="1"/>
    </xf>
    <xf numFmtId="165" fontId="19" fillId="7" borderId="38" xfId="12" applyNumberFormat="1" applyFont="1" applyFill="1" applyBorder="1" applyAlignment="1">
      <alignment horizontal="right" vertical="center"/>
    </xf>
    <xf numFmtId="165" fontId="19" fillId="7" borderId="39" xfId="12" applyNumberFormat="1" applyFont="1" applyFill="1" applyBorder="1" applyAlignment="1">
      <alignment horizontal="right" vertical="center"/>
    </xf>
    <xf numFmtId="165" fontId="11" fillId="4" borderId="28" xfId="13" applyNumberFormat="1" applyFont="1" applyFill="1" applyBorder="1" applyAlignment="1">
      <alignment horizontal="center" vertical="center" wrapText="1"/>
    </xf>
    <xf numFmtId="165" fontId="19" fillId="7" borderId="40" xfId="12" applyNumberFormat="1" applyFont="1" applyFill="1" applyBorder="1" applyAlignment="1">
      <alignment horizontal="right" vertical="center"/>
    </xf>
    <xf numFmtId="165" fontId="19" fillId="7" borderId="41" xfId="12" applyNumberFormat="1" applyFont="1" applyFill="1" applyBorder="1" applyAlignment="1">
      <alignment horizontal="right" vertical="center"/>
    </xf>
    <xf numFmtId="165" fontId="14" fillId="0" borderId="30" xfId="12" applyNumberFormat="1" applyFont="1" applyBorder="1" applyAlignment="1">
      <alignment horizontal="center" vertical="center"/>
    </xf>
    <xf numFmtId="165" fontId="14" fillId="0" borderId="29" xfId="12" applyNumberFormat="1" applyFont="1" applyBorder="1" applyAlignment="1">
      <alignment horizontal="center" vertical="center"/>
    </xf>
    <xf numFmtId="165" fontId="14" fillId="0" borderId="42" xfId="12" applyNumberFormat="1" applyFont="1" applyBorder="1" applyAlignment="1">
      <alignment vertical="center"/>
    </xf>
    <xf numFmtId="165" fontId="19" fillId="7" borderId="39" xfId="12" applyNumberFormat="1" applyFont="1" applyFill="1" applyBorder="1" applyAlignment="1">
      <alignment horizontal="center" vertical="center"/>
    </xf>
    <xf numFmtId="165" fontId="14" fillId="0" borderId="31" xfId="12" applyNumberFormat="1" applyFont="1" applyBorder="1" applyAlignment="1">
      <alignment horizontal="center" vertical="center"/>
    </xf>
    <xf numFmtId="0" fontId="27" fillId="6" borderId="11" xfId="0" applyFont="1" applyFill="1" applyBorder="1" applyAlignment="1" applyProtection="1">
      <alignment horizontal="center"/>
    </xf>
    <xf numFmtId="0" fontId="27" fillId="6" borderId="12" xfId="0" applyFont="1" applyFill="1" applyBorder="1" applyAlignment="1" applyProtection="1">
      <alignment horizontal="center"/>
    </xf>
    <xf numFmtId="0" fontId="27" fillId="6" borderId="13" xfId="0" applyFont="1" applyFill="1" applyBorder="1" applyAlignment="1" applyProtection="1">
      <alignment horizontal="center"/>
    </xf>
    <xf numFmtId="0" fontId="27" fillId="6" borderId="0" xfId="0" applyFont="1" applyFill="1" applyBorder="1" applyAlignment="1" applyProtection="1">
      <alignment horizontal="center"/>
    </xf>
    <xf numFmtId="0" fontId="27" fillId="6" borderId="14" xfId="0" applyFont="1" applyFill="1" applyBorder="1" applyAlignment="1" applyProtection="1">
      <alignment horizontal="center"/>
    </xf>
    <xf numFmtId="0" fontId="0" fillId="0" borderId="0" xfId="0" applyAlignment="1">
      <alignment horizontal="left" vertical="top" wrapText="1"/>
    </xf>
  </cellXfs>
  <cellStyles count="26">
    <cellStyle name="Dezimal [0]_Tabelle1" xfId="1"/>
    <cellStyle name="Dezimal_Tabelle1" xfId="2"/>
    <cellStyle name="Firma" xfId="3"/>
    <cellStyle name="Hlavní nadpis" xfId="4"/>
    <cellStyle name="normální" xfId="0" builtinId="0"/>
    <cellStyle name="normální 2" xfId="5"/>
    <cellStyle name="normální 2 2" xfId="6"/>
    <cellStyle name="normální 2 3" xfId="7"/>
    <cellStyle name="normální 2 4" xfId="8"/>
    <cellStyle name="normální 4 2" xfId="9"/>
    <cellStyle name="normální 4 3" xfId="10"/>
    <cellStyle name="normální 4 4" xfId="11"/>
    <cellStyle name="normální_PŘELOŽKY VO" xfId="12"/>
    <cellStyle name="normální_Rozpočet investičních nákladů platí 16,+ specifikace" xfId="13"/>
    <cellStyle name="normální_ROZVODY VO (2)" xfId="14"/>
    <cellStyle name="normální_Zadávací podklad pro profese" xfId="15"/>
    <cellStyle name="Podnadpis" xfId="16"/>
    <cellStyle name="Standard_Tabelle1" xfId="17"/>
    <cellStyle name="Stín+tučně" xfId="18"/>
    <cellStyle name="Stín+tučně+velké písmo" xfId="19"/>
    <cellStyle name="Styl 1" xfId="20"/>
    <cellStyle name="Tučně" xfId="21"/>
    <cellStyle name="TYP ŘÁDKU_4(sloupceJ-L)" xfId="22"/>
    <cellStyle name="Währung [0]_Tabelle1" xfId="23"/>
    <cellStyle name="Währung_Tabelle1" xfId="24"/>
    <cellStyle name="základní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2"/>
  <sheetViews>
    <sheetView tabSelected="1" zoomScaleNormal="100" workbookViewId="0">
      <selection activeCell="C7" sqref="C7"/>
    </sheetView>
  </sheetViews>
  <sheetFormatPr defaultRowHeight="15.75"/>
  <cols>
    <col min="1" max="1" width="2.25" customWidth="1"/>
    <col min="2" max="2" width="10.25" customWidth="1"/>
    <col min="3" max="3" width="44.5" customWidth="1"/>
    <col min="4" max="4" width="14.875" customWidth="1"/>
  </cols>
  <sheetData>
    <row r="1" spans="1:4" ht="18">
      <c r="A1" s="47"/>
      <c r="B1" s="97"/>
      <c r="C1" s="97"/>
      <c r="D1" s="98"/>
    </row>
    <row r="2" spans="1:4" ht="18">
      <c r="A2" s="99" t="s">
        <v>4</v>
      </c>
      <c r="B2" s="100"/>
      <c r="C2" s="100"/>
      <c r="D2" s="101"/>
    </row>
    <row r="3" spans="1:4" ht="18">
      <c r="A3" s="44"/>
      <c r="B3" s="36"/>
      <c r="C3" s="3"/>
      <c r="D3" s="37"/>
    </row>
    <row r="4" spans="1:4">
      <c r="A4" s="44"/>
      <c r="B4" s="53" t="s">
        <v>5</v>
      </c>
      <c r="C4" s="76" t="s">
        <v>143</v>
      </c>
      <c r="D4" s="42"/>
    </row>
    <row r="5" spans="1:4">
      <c r="A5" s="44"/>
      <c r="B5" s="53" t="s">
        <v>6</v>
      </c>
      <c r="C5" s="76" t="s">
        <v>150</v>
      </c>
      <c r="D5" s="43"/>
    </row>
    <row r="6" spans="1:4">
      <c r="A6" s="44"/>
      <c r="B6" s="53" t="s">
        <v>7</v>
      </c>
      <c r="C6" s="53" t="s">
        <v>142</v>
      </c>
      <c r="D6" s="43"/>
    </row>
    <row r="7" spans="1:4">
      <c r="A7" s="44"/>
      <c r="B7" s="53" t="s">
        <v>180</v>
      </c>
      <c r="C7" s="53" t="s">
        <v>179</v>
      </c>
      <c r="D7" s="43"/>
    </row>
    <row r="8" spans="1:4">
      <c r="A8" s="44"/>
      <c r="B8" s="53"/>
      <c r="C8" s="53" t="s">
        <v>33</v>
      </c>
      <c r="D8" s="43"/>
    </row>
    <row r="9" spans="1:4">
      <c r="A9" s="44"/>
      <c r="B9" s="53"/>
      <c r="C9" s="53"/>
      <c r="D9" s="43"/>
    </row>
    <row r="10" spans="1:4" ht="25.5">
      <c r="A10" s="44"/>
      <c r="B10" s="53" t="s">
        <v>8</v>
      </c>
      <c r="C10" s="76" t="s">
        <v>149</v>
      </c>
      <c r="D10" s="43"/>
    </row>
    <row r="11" spans="1:4">
      <c r="A11" s="44"/>
      <c r="B11" s="53" t="s">
        <v>9</v>
      </c>
      <c r="C11" s="53" t="s">
        <v>118</v>
      </c>
      <c r="D11" s="43"/>
    </row>
    <row r="12" spans="1:4">
      <c r="A12" s="44"/>
      <c r="B12" s="53" t="s">
        <v>10</v>
      </c>
      <c r="C12" s="54" t="s">
        <v>144</v>
      </c>
      <c r="D12" s="43"/>
    </row>
    <row r="13" spans="1:4">
      <c r="A13" s="44"/>
      <c r="B13" s="4"/>
      <c r="C13" s="4"/>
      <c r="D13" s="43"/>
    </row>
    <row r="14" spans="1:4">
      <c r="A14" s="44"/>
      <c r="B14" s="40"/>
      <c r="C14" s="40"/>
      <c r="D14" s="41"/>
    </row>
    <row r="15" spans="1:4">
      <c r="A15" s="48"/>
      <c r="B15" s="46" t="s">
        <v>11</v>
      </c>
      <c r="C15" s="46" t="s">
        <v>12</v>
      </c>
      <c r="D15" s="45" t="s">
        <v>13</v>
      </c>
    </row>
    <row r="16" spans="1:4" s="29" customFormat="1" ht="12.75">
      <c r="A16" s="35"/>
      <c r="B16" s="33" t="str">
        <f>'1'!A2</f>
        <v>A</v>
      </c>
      <c r="C16" s="33" t="str">
        <f>'1'!C2</f>
        <v>Zemní práce</v>
      </c>
      <c r="D16" s="38">
        <f>'1'!G3</f>
        <v>0</v>
      </c>
    </row>
    <row r="17" spans="1:4" s="29" customFormat="1" ht="12.75">
      <c r="A17" s="35"/>
      <c r="B17" s="33" t="str">
        <f>'2'!A2</f>
        <v>B</v>
      </c>
      <c r="C17" s="33" t="str">
        <f>'2'!C2</f>
        <v>Silnoproud - montáž</v>
      </c>
      <c r="D17" s="38">
        <f>'2'!G3</f>
        <v>0</v>
      </c>
    </row>
    <row r="18" spans="1:4" s="29" customFormat="1" ht="12.75">
      <c r="A18" s="35"/>
      <c r="B18" s="33" t="str">
        <f>'3'!A2</f>
        <v>C</v>
      </c>
      <c r="C18" s="33" t="str">
        <f>'3'!C2</f>
        <v>Silnoproud - specifikace</v>
      </c>
      <c r="D18" s="38">
        <f>'3'!G3</f>
        <v>0</v>
      </c>
    </row>
    <row r="19" spans="1:4" s="29" customFormat="1" ht="12.75">
      <c r="A19" s="35"/>
      <c r="B19" s="33" t="str">
        <f>'4'!A2</f>
        <v>D</v>
      </c>
      <c r="C19" s="33" t="str">
        <f>'4'!C2</f>
        <v>Nátěry</v>
      </c>
      <c r="D19" s="38">
        <f>'4'!G3</f>
        <v>0</v>
      </c>
    </row>
    <row r="20" spans="1:4" s="29" customFormat="1" ht="12.75">
      <c r="A20" s="35"/>
      <c r="B20" s="33" t="str">
        <f>'5'!A2</f>
        <v>E</v>
      </c>
      <c r="C20" s="33" t="str">
        <f>'5'!C2</f>
        <v>Ostatní</v>
      </c>
      <c r="D20" s="38">
        <f>'5'!G3</f>
        <v>0</v>
      </c>
    </row>
    <row r="21" spans="1:4" s="29" customFormat="1" ht="12.75">
      <c r="A21" s="35"/>
      <c r="B21" s="33"/>
      <c r="C21" s="33"/>
      <c r="D21" s="38"/>
    </row>
    <row r="22" spans="1:4" s="29" customFormat="1" ht="12.75">
      <c r="A22" s="35"/>
      <c r="B22" s="33"/>
      <c r="C22" s="33"/>
      <c r="D22" s="38"/>
    </row>
    <row r="23" spans="1:4" s="29" customFormat="1" ht="12.75">
      <c r="A23" s="35"/>
      <c r="B23" s="33"/>
      <c r="C23" s="33"/>
      <c r="D23" s="38"/>
    </row>
    <row r="24" spans="1:4" s="29" customFormat="1" ht="12.75">
      <c r="A24" s="35"/>
      <c r="B24" s="33"/>
      <c r="C24" s="33"/>
      <c r="D24" s="38"/>
    </row>
    <row r="25" spans="1:4" s="29" customFormat="1" ht="12.75">
      <c r="A25" s="35"/>
      <c r="B25" s="33"/>
      <c r="C25" s="33"/>
      <c r="D25" s="38"/>
    </row>
    <row r="26" spans="1:4">
      <c r="A26" s="34"/>
      <c r="B26" s="31"/>
      <c r="C26" s="32"/>
      <c r="D26" s="39"/>
    </row>
    <row r="27" spans="1:4" s="30" customFormat="1" ht="16.5" thickBot="1">
      <c r="A27" s="49"/>
      <c r="B27" s="50"/>
      <c r="C27" s="51" t="s">
        <v>24</v>
      </c>
      <c r="D27" s="52">
        <f>SUM(D16:D26)</f>
        <v>0</v>
      </c>
    </row>
    <row r="29" spans="1:4">
      <c r="B29" s="102" t="s">
        <v>54</v>
      </c>
      <c r="C29" s="102"/>
      <c r="D29" s="102"/>
    </row>
    <row r="30" spans="1:4">
      <c r="B30" s="102"/>
      <c r="C30" s="102"/>
      <c r="D30" s="102"/>
    </row>
    <row r="31" spans="1:4">
      <c r="B31" s="102"/>
      <c r="C31" s="102"/>
      <c r="D31" s="102"/>
    </row>
    <row r="32" spans="1:4">
      <c r="B32" s="102"/>
      <c r="C32" s="102"/>
      <c r="D32" s="102"/>
    </row>
  </sheetData>
  <sheetProtection password="C71F" sheet="1" objects="1" scenarios="1"/>
  <mergeCells count="3">
    <mergeCell ref="B1:D1"/>
    <mergeCell ref="A2:D2"/>
    <mergeCell ref="B29:D32"/>
  </mergeCells>
  <pageMargins left="0.23622047244094491" right="0.23622047244094491" top="0.74803149606299213" bottom="0.74803149606299213" header="0.31496062992125984" footer="0.31496062992125984"/>
  <pageSetup paperSize="9" scale="125" fitToWidth="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7"/>
  <sheetViews>
    <sheetView zoomScaleNormal="100" workbookViewId="0">
      <pane ySplit="3" topLeftCell="A4" activePane="bottomLeft" state="frozen"/>
      <selection activeCell="C5" sqref="C5"/>
      <selection pane="bottomLeft" activeCell="E9" sqref="E9"/>
    </sheetView>
  </sheetViews>
  <sheetFormatPr defaultRowHeight="15.75"/>
  <cols>
    <col min="1" max="1" width="7.5" style="1" bestFit="1" customWidth="1"/>
    <col min="2" max="2" width="10.625" style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9.875" style="5" bestFit="1" customWidth="1"/>
    <col min="7" max="8" width="11.75" style="6" bestFit="1" customWidth="1"/>
    <col min="9" max="16384" width="9" style="1"/>
  </cols>
  <sheetData>
    <row r="1" spans="1:8" ht="33" thickTop="1" thickBot="1">
      <c r="A1" s="9" t="s">
        <v>20</v>
      </c>
      <c r="B1" s="10" t="s">
        <v>0</v>
      </c>
      <c r="C1" s="20" t="s">
        <v>1</v>
      </c>
      <c r="D1" s="11" t="s">
        <v>2</v>
      </c>
      <c r="E1" s="12" t="s">
        <v>21</v>
      </c>
      <c r="F1" s="13" t="s">
        <v>19</v>
      </c>
      <c r="G1" s="89" t="s">
        <v>22</v>
      </c>
      <c r="H1" s="86" t="s">
        <v>181</v>
      </c>
    </row>
    <row r="2" spans="1:8" s="2" customFormat="1" ht="17.25" thickTop="1" thickBot="1">
      <c r="A2" s="14" t="s">
        <v>14</v>
      </c>
      <c r="B2" s="15"/>
      <c r="C2" s="16" t="s">
        <v>41</v>
      </c>
      <c r="D2" s="17"/>
      <c r="E2" s="17"/>
      <c r="F2" s="17"/>
      <c r="G2" s="90"/>
      <c r="H2" s="87"/>
    </row>
    <row r="3" spans="1:8" s="2" customFormat="1" ht="16.5" thickBot="1">
      <c r="A3" s="61"/>
      <c r="B3" s="62"/>
      <c r="C3" s="64" t="s">
        <v>23</v>
      </c>
      <c r="D3" s="63"/>
      <c r="E3" s="63"/>
      <c r="F3" s="63"/>
      <c r="G3" s="91">
        <f>SUM(G4:G26)</f>
        <v>0</v>
      </c>
      <c r="H3" s="88"/>
    </row>
    <row r="4" spans="1:8" s="2" customFormat="1" ht="32.25" thickTop="1">
      <c r="A4" s="55" t="s">
        <v>25</v>
      </c>
      <c r="B4" s="56" t="s">
        <v>55</v>
      </c>
      <c r="C4" s="57" t="s">
        <v>119</v>
      </c>
      <c r="D4" s="58" t="s">
        <v>42</v>
      </c>
      <c r="E4" s="66"/>
      <c r="F4" s="68">
        <v>0.1</v>
      </c>
      <c r="G4" s="82">
        <f t="shared" ref="G4:G20" si="0">F4*E4</f>
        <v>0</v>
      </c>
      <c r="H4" s="93" t="s">
        <v>182</v>
      </c>
    </row>
    <row r="5" spans="1:8" s="2" customFormat="1" ht="31.5">
      <c r="A5" s="21" t="s">
        <v>26</v>
      </c>
      <c r="B5" s="22" t="s">
        <v>56</v>
      </c>
      <c r="C5" s="7" t="s">
        <v>135</v>
      </c>
      <c r="D5" s="8" t="s">
        <v>44</v>
      </c>
      <c r="E5" s="67"/>
      <c r="F5" s="68">
        <v>13.200000000000001</v>
      </c>
      <c r="G5" s="83">
        <f t="shared" si="0"/>
        <v>0</v>
      </c>
      <c r="H5" s="92" t="s">
        <v>182</v>
      </c>
    </row>
    <row r="6" spans="1:8" s="2" customFormat="1" ht="31.5">
      <c r="A6" s="55" t="s">
        <v>27</v>
      </c>
      <c r="B6" s="22" t="s">
        <v>57</v>
      </c>
      <c r="C6" s="7" t="s">
        <v>136</v>
      </c>
      <c r="D6" s="8" t="s">
        <v>44</v>
      </c>
      <c r="E6" s="67"/>
      <c r="F6" s="68">
        <v>8.8000000000000007</v>
      </c>
      <c r="G6" s="83">
        <f t="shared" si="0"/>
        <v>0</v>
      </c>
      <c r="H6" s="92" t="s">
        <v>182</v>
      </c>
    </row>
    <row r="7" spans="1:8" s="2" customFormat="1" ht="31.5">
      <c r="A7" s="21" t="s">
        <v>28</v>
      </c>
      <c r="B7" s="22" t="s">
        <v>58</v>
      </c>
      <c r="C7" s="7" t="s">
        <v>120</v>
      </c>
      <c r="D7" s="8" t="s">
        <v>44</v>
      </c>
      <c r="E7" s="67"/>
      <c r="F7" s="68">
        <v>22</v>
      </c>
      <c r="G7" s="83">
        <f t="shared" si="0"/>
        <v>0</v>
      </c>
      <c r="H7" s="92" t="s">
        <v>182</v>
      </c>
    </row>
    <row r="8" spans="1:8" s="2" customFormat="1" ht="63">
      <c r="A8" s="55" t="s">
        <v>59</v>
      </c>
      <c r="B8" s="22" t="s">
        <v>60</v>
      </c>
      <c r="C8" s="7" t="s">
        <v>137</v>
      </c>
      <c r="D8" s="8" t="s">
        <v>43</v>
      </c>
      <c r="E8" s="67"/>
      <c r="F8" s="68">
        <v>2.64</v>
      </c>
      <c r="G8" s="83">
        <f t="shared" si="0"/>
        <v>0</v>
      </c>
      <c r="H8" s="92" t="s">
        <v>182</v>
      </c>
    </row>
    <row r="9" spans="1:8" s="2" customFormat="1" ht="47.25">
      <c r="A9" s="21" t="s">
        <v>61</v>
      </c>
      <c r="B9" s="22" t="s">
        <v>62</v>
      </c>
      <c r="C9" s="7" t="s">
        <v>63</v>
      </c>
      <c r="D9" s="8" t="s">
        <v>44</v>
      </c>
      <c r="E9" s="67"/>
      <c r="F9" s="68">
        <v>13.200000000000001</v>
      </c>
      <c r="G9" s="83">
        <f t="shared" si="0"/>
        <v>0</v>
      </c>
      <c r="H9" s="92" t="s">
        <v>182</v>
      </c>
    </row>
    <row r="10" spans="1:8" s="2" customFormat="1" ht="47.25">
      <c r="A10" s="55" t="s">
        <v>29</v>
      </c>
      <c r="B10" s="22" t="s">
        <v>64</v>
      </c>
      <c r="C10" s="65" t="s">
        <v>65</v>
      </c>
      <c r="D10" s="8" t="s">
        <v>44</v>
      </c>
      <c r="E10" s="67"/>
      <c r="F10" s="68">
        <v>8.8000000000000007</v>
      </c>
      <c r="G10" s="83">
        <f t="shared" si="0"/>
        <v>0</v>
      </c>
      <c r="H10" s="92" t="s">
        <v>182</v>
      </c>
    </row>
    <row r="11" spans="1:8" s="2" customFormat="1" ht="47.25">
      <c r="A11" s="21" t="s">
        <v>30</v>
      </c>
      <c r="B11" s="22" t="s">
        <v>66</v>
      </c>
      <c r="C11" s="7" t="s">
        <v>101</v>
      </c>
      <c r="D11" s="8" t="s">
        <v>45</v>
      </c>
      <c r="E11" s="67"/>
      <c r="F11" s="68">
        <v>6.4239999999999995</v>
      </c>
      <c r="G11" s="83">
        <f t="shared" si="0"/>
        <v>0</v>
      </c>
      <c r="H11" s="92" t="s">
        <v>182</v>
      </c>
    </row>
    <row r="12" spans="1:8" s="2" customFormat="1" ht="63">
      <c r="A12" s="55" t="s">
        <v>31</v>
      </c>
      <c r="B12" s="22" t="s">
        <v>67</v>
      </c>
      <c r="C12" s="7" t="s">
        <v>138</v>
      </c>
      <c r="D12" s="8" t="s">
        <v>45</v>
      </c>
      <c r="E12" s="67"/>
      <c r="F12" s="68">
        <v>86.24</v>
      </c>
      <c r="G12" s="83">
        <f t="shared" si="0"/>
        <v>0</v>
      </c>
      <c r="H12" s="92" t="s">
        <v>182</v>
      </c>
    </row>
    <row r="13" spans="1:8" s="2" customFormat="1" ht="31.5">
      <c r="A13" s="21" t="s">
        <v>68</v>
      </c>
      <c r="B13" s="22" t="s">
        <v>69</v>
      </c>
      <c r="C13" s="7" t="s">
        <v>121</v>
      </c>
      <c r="D13" s="8" t="s">
        <v>43</v>
      </c>
      <c r="E13" s="67"/>
      <c r="F13" s="68">
        <v>2.64</v>
      </c>
      <c r="G13" s="83">
        <f t="shared" si="0"/>
        <v>0</v>
      </c>
      <c r="H13" s="92" t="s">
        <v>182</v>
      </c>
    </row>
    <row r="14" spans="1:8" s="2" customFormat="1" ht="31.5">
      <c r="A14" s="55" t="s">
        <v>70</v>
      </c>
      <c r="B14" s="22" t="s">
        <v>71</v>
      </c>
      <c r="C14" s="7" t="s">
        <v>117</v>
      </c>
      <c r="D14" s="8" t="s">
        <v>45</v>
      </c>
      <c r="E14" s="25"/>
      <c r="F14" s="68">
        <v>4.2240000000000002</v>
      </c>
      <c r="G14" s="83">
        <f t="shared" si="0"/>
        <v>0</v>
      </c>
      <c r="H14" s="92" t="s">
        <v>182</v>
      </c>
    </row>
    <row r="15" spans="1:8" s="2" customFormat="1" ht="31.5">
      <c r="A15" s="21" t="s">
        <v>72</v>
      </c>
      <c r="B15" s="22" t="s">
        <v>73</v>
      </c>
      <c r="C15" s="7" t="s">
        <v>74</v>
      </c>
      <c r="D15" s="8" t="s">
        <v>45</v>
      </c>
      <c r="E15" s="25"/>
      <c r="F15" s="68">
        <v>0.9</v>
      </c>
      <c r="G15" s="83">
        <f t="shared" si="0"/>
        <v>0</v>
      </c>
      <c r="H15" s="92" t="s">
        <v>182</v>
      </c>
    </row>
    <row r="16" spans="1:8" s="2" customFormat="1" ht="31.5">
      <c r="A16" s="55" t="s">
        <v>32</v>
      </c>
      <c r="B16" s="22" t="s">
        <v>75</v>
      </c>
      <c r="C16" s="7" t="s">
        <v>76</v>
      </c>
      <c r="D16" s="8" t="s">
        <v>45</v>
      </c>
      <c r="E16" s="25"/>
      <c r="F16" s="68">
        <v>0.5</v>
      </c>
      <c r="G16" s="83">
        <f t="shared" si="0"/>
        <v>0</v>
      </c>
      <c r="H16" s="92" t="s">
        <v>182</v>
      </c>
    </row>
    <row r="17" spans="1:8" s="2" customFormat="1" ht="31.5">
      <c r="A17" s="21" t="s">
        <v>52</v>
      </c>
      <c r="B17" s="22" t="s">
        <v>77</v>
      </c>
      <c r="C17" s="7" t="s">
        <v>78</v>
      </c>
      <c r="D17" s="8" t="s">
        <v>45</v>
      </c>
      <c r="E17" s="25"/>
      <c r="F17" s="68">
        <v>0.5</v>
      </c>
      <c r="G17" s="83">
        <f t="shared" si="0"/>
        <v>0</v>
      </c>
      <c r="H17" s="92" t="s">
        <v>182</v>
      </c>
    </row>
    <row r="18" spans="1:8" s="2" customFormat="1" ht="31.5">
      <c r="A18" s="55" t="s">
        <v>79</v>
      </c>
      <c r="B18" s="22" t="s">
        <v>80</v>
      </c>
      <c r="C18" s="7" t="s">
        <v>81</v>
      </c>
      <c r="D18" s="8" t="s">
        <v>45</v>
      </c>
      <c r="E18" s="25"/>
      <c r="F18" s="68">
        <v>0.3</v>
      </c>
      <c r="G18" s="83">
        <f t="shared" si="0"/>
        <v>0</v>
      </c>
      <c r="H18" s="92" t="s">
        <v>182</v>
      </c>
    </row>
    <row r="19" spans="1:8" s="2" customFormat="1" ht="63">
      <c r="A19" s="21" t="s">
        <v>82</v>
      </c>
      <c r="B19" s="22" t="s">
        <v>83</v>
      </c>
      <c r="C19" s="7" t="s">
        <v>145</v>
      </c>
      <c r="D19" s="8" t="s">
        <v>43</v>
      </c>
      <c r="E19" s="25"/>
      <c r="F19" s="68">
        <v>0.5</v>
      </c>
      <c r="G19" s="83">
        <f t="shared" si="0"/>
        <v>0</v>
      </c>
      <c r="H19" s="92" t="s">
        <v>182</v>
      </c>
    </row>
    <row r="20" spans="1:8" s="2" customFormat="1" ht="31.5">
      <c r="A20" s="21" t="s">
        <v>103</v>
      </c>
      <c r="B20" s="22" t="s">
        <v>102</v>
      </c>
      <c r="C20" s="7" t="s">
        <v>139</v>
      </c>
      <c r="D20" s="8" t="s">
        <v>43</v>
      </c>
      <c r="E20" s="67"/>
      <c r="F20" s="68">
        <v>1</v>
      </c>
      <c r="G20" s="83">
        <f t="shared" si="0"/>
        <v>0</v>
      </c>
      <c r="H20" s="92" t="s">
        <v>182</v>
      </c>
    </row>
    <row r="21" spans="1:8" s="2" customFormat="1" ht="31.5">
      <c r="A21" s="70" t="s">
        <v>123</v>
      </c>
      <c r="B21" s="71" t="s">
        <v>122</v>
      </c>
      <c r="C21" s="65" t="s">
        <v>124</v>
      </c>
      <c r="D21" s="72" t="s">
        <v>125</v>
      </c>
      <c r="E21" s="73"/>
      <c r="F21" s="74">
        <v>22</v>
      </c>
      <c r="G21" s="83">
        <f t="shared" ref="G21" si="1">F21*E21</f>
        <v>0</v>
      </c>
      <c r="H21" s="92" t="s">
        <v>182</v>
      </c>
    </row>
    <row r="22" spans="1:8" s="2" customFormat="1">
      <c r="A22" s="55"/>
      <c r="B22" s="71"/>
      <c r="C22" s="65"/>
      <c r="D22" s="72"/>
      <c r="E22" s="73"/>
      <c r="F22" s="74"/>
      <c r="G22" s="83"/>
      <c r="H22" s="79"/>
    </row>
    <row r="23" spans="1:8" s="2" customFormat="1">
      <c r="A23" s="70"/>
      <c r="B23" s="71"/>
      <c r="C23" s="65"/>
      <c r="D23" s="72"/>
      <c r="E23" s="73"/>
      <c r="F23" s="74"/>
      <c r="G23" s="84"/>
      <c r="H23" s="80"/>
    </row>
    <row r="24" spans="1:8" s="2" customFormat="1">
      <c r="A24" s="70"/>
      <c r="B24" s="71"/>
      <c r="C24" s="65"/>
      <c r="D24" s="72"/>
      <c r="E24" s="73"/>
      <c r="F24" s="74"/>
      <c r="G24" s="84"/>
      <c r="H24" s="80"/>
    </row>
    <row r="25" spans="1:8" s="2" customFormat="1">
      <c r="A25" s="70"/>
      <c r="B25" s="71"/>
      <c r="C25" s="65"/>
      <c r="D25" s="72"/>
      <c r="E25" s="73"/>
      <c r="F25" s="74"/>
      <c r="G25" s="84"/>
      <c r="H25" s="80"/>
    </row>
    <row r="26" spans="1:8" s="2" customFormat="1" ht="16.5" thickBot="1">
      <c r="A26" s="23"/>
      <c r="B26" s="24"/>
      <c r="C26" s="18"/>
      <c r="D26" s="19"/>
      <c r="E26" s="27"/>
      <c r="F26" s="28"/>
      <c r="G26" s="85"/>
      <c r="H26" s="81"/>
    </row>
    <row r="27" spans="1:8" ht="16.5" thickTop="1"/>
  </sheetData>
  <sheetProtection password="C71F" sheet="1"/>
  <protectedRanges>
    <protectedRange sqref="E4:E21" name="Oblast1"/>
  </protectedRanges>
  <phoneticPr fontId="10" type="noConversion"/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zoomScaleNormal="100" workbookViewId="0">
      <pane ySplit="3" topLeftCell="A4" activePane="bottomLeft" state="frozen"/>
      <selection activeCell="C5" sqref="C5"/>
      <selection pane="bottomLeft" activeCell="G12" sqref="G12"/>
    </sheetView>
  </sheetViews>
  <sheetFormatPr defaultRowHeight="15.75"/>
  <cols>
    <col min="1" max="1" width="7.5" style="1" bestFit="1" customWidth="1"/>
    <col min="2" max="2" width="12.75" style="1" customWidth="1"/>
    <col min="3" max="3" width="78.125" style="1" customWidth="1"/>
    <col min="4" max="4" width="5.75" style="1" customWidth="1"/>
    <col min="5" max="5" width="10.375" style="6" bestFit="1" customWidth="1"/>
    <col min="6" max="6" width="7.375" style="5" bestFit="1" customWidth="1"/>
    <col min="7" max="8" width="11.75" style="6" bestFit="1" customWidth="1"/>
    <col min="9" max="16384" width="9" style="1"/>
  </cols>
  <sheetData>
    <row r="1" spans="1:8" ht="64.5" thickTop="1" thickBot="1">
      <c r="A1" s="9" t="s">
        <v>20</v>
      </c>
      <c r="B1" s="10" t="s">
        <v>0</v>
      </c>
      <c r="C1" s="20" t="s">
        <v>1</v>
      </c>
      <c r="D1" s="11" t="s">
        <v>2</v>
      </c>
      <c r="E1" s="12" t="s">
        <v>21</v>
      </c>
      <c r="F1" s="13" t="s">
        <v>19</v>
      </c>
      <c r="G1" s="89" t="s">
        <v>22</v>
      </c>
      <c r="H1" s="86" t="s">
        <v>181</v>
      </c>
    </row>
    <row r="2" spans="1:8" s="2" customFormat="1" ht="17.25" thickTop="1" thickBot="1">
      <c r="A2" s="14" t="s">
        <v>15</v>
      </c>
      <c r="B2" s="15"/>
      <c r="C2" s="16" t="s">
        <v>46</v>
      </c>
      <c r="D2" s="17"/>
      <c r="E2" s="17"/>
      <c r="F2" s="17"/>
      <c r="G2" s="90"/>
      <c r="H2" s="87"/>
    </row>
    <row r="3" spans="1:8" s="2" customFormat="1" ht="16.5" thickBot="1">
      <c r="A3" s="61"/>
      <c r="B3" s="62"/>
      <c r="C3" s="64" t="s">
        <v>23</v>
      </c>
      <c r="D3" s="63"/>
      <c r="E3" s="63"/>
      <c r="F3" s="63"/>
      <c r="G3" s="91">
        <f>SUM(G4:G13)</f>
        <v>0</v>
      </c>
      <c r="H3" s="88"/>
    </row>
    <row r="4" spans="1:8" s="2" customFormat="1" ht="16.5" customHeight="1" thickTop="1">
      <c r="A4" s="21"/>
      <c r="B4" s="22"/>
      <c r="C4" s="7"/>
      <c r="D4" s="8"/>
      <c r="E4" s="67"/>
      <c r="F4" s="26"/>
      <c r="G4" s="83"/>
      <c r="H4" s="79"/>
    </row>
    <row r="5" spans="1:8" s="2" customFormat="1" ht="31.5">
      <c r="A5" s="21" t="s">
        <v>34</v>
      </c>
      <c r="B5" s="22" t="s">
        <v>147</v>
      </c>
      <c r="C5" s="7" t="s">
        <v>156</v>
      </c>
      <c r="D5" s="8" t="s">
        <v>44</v>
      </c>
      <c r="E5" s="67"/>
      <c r="F5" s="26">
        <v>30</v>
      </c>
      <c r="G5" s="94">
        <f t="shared" ref="G5" si="0">E5*F5</f>
        <v>0</v>
      </c>
      <c r="H5" s="93" t="s">
        <v>182</v>
      </c>
    </row>
    <row r="6" spans="1:8" s="2" customFormat="1" ht="31.5">
      <c r="A6" s="21" t="s">
        <v>155</v>
      </c>
      <c r="B6" s="22" t="s">
        <v>146</v>
      </c>
      <c r="C6" s="7" t="s">
        <v>154</v>
      </c>
      <c r="D6" s="8" t="s">
        <v>44</v>
      </c>
      <c r="E6" s="67"/>
      <c r="F6" s="26">
        <v>30</v>
      </c>
      <c r="G6" s="83">
        <f t="shared" ref="G6" si="1">F6*E6</f>
        <v>0</v>
      </c>
      <c r="H6" s="92" t="s">
        <v>182</v>
      </c>
    </row>
    <row r="7" spans="1:8" s="2" customFormat="1" ht="31.5">
      <c r="A7" s="21" t="s">
        <v>84</v>
      </c>
      <c r="B7" s="22" t="s">
        <v>152</v>
      </c>
      <c r="C7" s="7" t="s">
        <v>153</v>
      </c>
      <c r="D7" s="8" t="s">
        <v>44</v>
      </c>
      <c r="E7" s="67"/>
      <c r="F7" s="26">
        <v>12</v>
      </c>
      <c r="G7" s="83">
        <f t="shared" ref="G7" si="2">F7*E7</f>
        <v>0</v>
      </c>
      <c r="H7" s="92" t="s">
        <v>182</v>
      </c>
    </row>
    <row r="8" spans="1:8" s="2" customFormat="1" ht="31.5">
      <c r="A8" s="21" t="s">
        <v>35</v>
      </c>
      <c r="B8" s="22" t="s">
        <v>85</v>
      </c>
      <c r="C8" s="7" t="s">
        <v>157</v>
      </c>
      <c r="D8" s="8" t="s">
        <v>44</v>
      </c>
      <c r="E8" s="67"/>
      <c r="F8" s="26">
        <v>60</v>
      </c>
      <c r="G8" s="83">
        <f t="shared" ref="G8:G10" si="3">F8*E8</f>
        <v>0</v>
      </c>
      <c r="H8" s="92" t="s">
        <v>182</v>
      </c>
    </row>
    <row r="9" spans="1:8" s="2" customFormat="1" ht="47.25">
      <c r="A9" s="21" t="s">
        <v>106</v>
      </c>
      <c r="B9" s="22" t="s">
        <v>104</v>
      </c>
      <c r="C9" s="7" t="s">
        <v>126</v>
      </c>
      <c r="D9" s="8" t="s">
        <v>3</v>
      </c>
      <c r="E9" s="67"/>
      <c r="F9" s="26">
        <v>2</v>
      </c>
      <c r="G9" s="83">
        <f t="shared" si="3"/>
        <v>0</v>
      </c>
      <c r="H9" s="92" t="s">
        <v>182</v>
      </c>
    </row>
    <row r="10" spans="1:8" s="2" customFormat="1" ht="31.5">
      <c r="A10" s="21" t="s">
        <v>111</v>
      </c>
      <c r="B10" s="22" t="s">
        <v>110</v>
      </c>
      <c r="C10" s="7" t="s">
        <v>112</v>
      </c>
      <c r="D10" s="8" t="s">
        <v>3</v>
      </c>
      <c r="E10" s="67"/>
      <c r="F10" s="26">
        <v>2</v>
      </c>
      <c r="G10" s="83">
        <f t="shared" si="3"/>
        <v>0</v>
      </c>
      <c r="H10" s="92" t="s">
        <v>182</v>
      </c>
    </row>
    <row r="11" spans="1:8" s="2" customFormat="1">
      <c r="A11" s="21" t="s">
        <v>158</v>
      </c>
      <c r="B11" s="22" t="s">
        <v>159</v>
      </c>
      <c r="C11" s="65" t="s">
        <v>151</v>
      </c>
      <c r="D11" s="72" t="s">
        <v>3</v>
      </c>
      <c r="E11" s="67"/>
      <c r="F11" s="75">
        <v>1</v>
      </c>
      <c r="G11" s="83">
        <f t="shared" ref="G11:G12" si="4">F11*E11</f>
        <v>0</v>
      </c>
      <c r="H11" s="92" t="s">
        <v>182</v>
      </c>
    </row>
    <row r="12" spans="1:8" s="2" customFormat="1">
      <c r="A12" s="21" t="s">
        <v>162</v>
      </c>
      <c r="B12" s="22" t="s">
        <v>161</v>
      </c>
      <c r="C12" s="65" t="s">
        <v>160</v>
      </c>
      <c r="D12" s="72" t="s">
        <v>3</v>
      </c>
      <c r="E12" s="73"/>
      <c r="F12" s="75">
        <v>5</v>
      </c>
      <c r="G12" s="84">
        <f t="shared" si="4"/>
        <v>0</v>
      </c>
      <c r="H12" s="92" t="s">
        <v>182</v>
      </c>
    </row>
    <row r="13" spans="1:8" s="2" customFormat="1" ht="16.5" thickBot="1">
      <c r="A13" s="23"/>
      <c r="B13" s="24"/>
      <c r="C13" s="18"/>
      <c r="D13" s="19"/>
      <c r="E13" s="27"/>
      <c r="F13" s="28"/>
      <c r="G13" s="85"/>
      <c r="H13" s="81"/>
    </row>
    <row r="14" spans="1:8" ht="16.5" thickTop="1"/>
  </sheetData>
  <sheetProtection password="C71F" sheet="1"/>
  <protectedRanges>
    <protectedRange sqref="E5:E12" name="Oblast1"/>
  </protectedRanges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"/>
  <sheetViews>
    <sheetView zoomScaleNormal="100" workbookViewId="0">
      <pane ySplit="3" topLeftCell="A4" activePane="bottomLeft" state="frozen"/>
      <selection activeCell="C5" sqref="C5"/>
      <selection pane="bottomLeft" activeCell="E11" sqref="E11"/>
    </sheetView>
  </sheetViews>
  <sheetFormatPr defaultRowHeight="15.75"/>
  <cols>
    <col min="1" max="1" width="7.5" style="1" bestFit="1" customWidth="1"/>
    <col min="2" max="2" width="10.875" style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7.375" style="5" bestFit="1" customWidth="1"/>
    <col min="7" max="8" width="11.75" style="6" bestFit="1" customWidth="1"/>
    <col min="9" max="16384" width="9" style="1"/>
  </cols>
  <sheetData>
    <row r="1" spans="1:8" ht="33" thickTop="1" thickBot="1">
      <c r="A1" s="9" t="s">
        <v>20</v>
      </c>
      <c r="B1" s="10" t="s">
        <v>0</v>
      </c>
      <c r="C1" s="20" t="s">
        <v>1</v>
      </c>
      <c r="D1" s="11" t="s">
        <v>2</v>
      </c>
      <c r="E1" s="12" t="s">
        <v>21</v>
      </c>
      <c r="F1" s="13" t="s">
        <v>19</v>
      </c>
      <c r="G1" s="89" t="s">
        <v>22</v>
      </c>
      <c r="H1" s="86" t="s">
        <v>181</v>
      </c>
    </row>
    <row r="2" spans="1:8" s="2" customFormat="1" ht="17.25" thickTop="1" thickBot="1">
      <c r="A2" s="14" t="s">
        <v>16</v>
      </c>
      <c r="B2" s="15"/>
      <c r="C2" s="16" t="s">
        <v>47</v>
      </c>
      <c r="D2" s="17"/>
      <c r="E2" s="17"/>
      <c r="F2" s="17"/>
      <c r="G2" s="90"/>
      <c r="H2" s="87"/>
    </row>
    <row r="3" spans="1:8" s="2" customFormat="1" ht="16.5" thickBot="1">
      <c r="A3" s="61"/>
      <c r="B3" s="62"/>
      <c r="C3" s="64" t="s">
        <v>23</v>
      </c>
      <c r="D3" s="63"/>
      <c r="E3" s="63"/>
      <c r="F3" s="63"/>
      <c r="G3" s="91">
        <f>SUM(G4:G15)</f>
        <v>0</v>
      </c>
      <c r="H3" s="95"/>
    </row>
    <row r="4" spans="1:8" s="2" customFormat="1" ht="16.5" thickTop="1">
      <c r="A4" s="21"/>
      <c r="B4" s="22"/>
      <c r="C4" s="7"/>
      <c r="D4" s="8"/>
      <c r="E4" s="67"/>
      <c r="F4" s="60"/>
      <c r="G4" s="83"/>
      <c r="H4" s="92"/>
    </row>
    <row r="5" spans="1:8" s="2" customFormat="1" ht="31.5">
      <c r="A5" s="21" t="s">
        <v>86</v>
      </c>
      <c r="B5" s="22" t="s">
        <v>87</v>
      </c>
      <c r="C5" s="7" t="s">
        <v>163</v>
      </c>
      <c r="D5" s="8" t="s">
        <v>44</v>
      </c>
      <c r="E5" s="67"/>
      <c r="F5" s="60">
        <v>30</v>
      </c>
      <c r="G5" s="83">
        <f t="shared" ref="G5" si="0">F5*E5</f>
        <v>0</v>
      </c>
      <c r="H5" s="92" t="s">
        <v>182</v>
      </c>
    </row>
    <row r="6" spans="1:8" s="2" customFormat="1" ht="31.5">
      <c r="A6" s="21" t="s">
        <v>148</v>
      </c>
      <c r="B6" s="22" t="s">
        <v>108</v>
      </c>
      <c r="C6" s="7" t="s">
        <v>170</v>
      </c>
      <c r="D6" s="8" t="s">
        <v>44</v>
      </c>
      <c r="E6" s="67"/>
      <c r="F6" s="60">
        <v>30</v>
      </c>
      <c r="G6" s="83">
        <f t="shared" ref="G6" si="1">F6*E6</f>
        <v>0</v>
      </c>
      <c r="H6" s="92" t="s">
        <v>182</v>
      </c>
    </row>
    <row r="7" spans="1:8" s="2" customFormat="1" ht="31.5">
      <c r="A7" s="21" t="s">
        <v>109</v>
      </c>
      <c r="B7" s="22" t="s">
        <v>164</v>
      </c>
      <c r="C7" s="7" t="s">
        <v>165</v>
      </c>
      <c r="D7" s="8" t="s">
        <v>88</v>
      </c>
      <c r="E7" s="67"/>
      <c r="F7" s="60">
        <v>12</v>
      </c>
      <c r="G7" s="83">
        <f t="shared" ref="G7" si="2">F7*E7</f>
        <v>0</v>
      </c>
      <c r="H7" s="92" t="s">
        <v>182</v>
      </c>
    </row>
    <row r="8" spans="1:8" s="2" customFormat="1" ht="31.5">
      <c r="A8" s="21" t="s">
        <v>36</v>
      </c>
      <c r="B8" s="22" t="s">
        <v>107</v>
      </c>
      <c r="C8" s="7" t="s">
        <v>116</v>
      </c>
      <c r="D8" s="8" t="s">
        <v>3</v>
      </c>
      <c r="E8" s="67"/>
      <c r="F8" s="26">
        <v>2</v>
      </c>
      <c r="G8" s="83">
        <f t="shared" ref="G8:G10" si="3">F8*E8</f>
        <v>0</v>
      </c>
      <c r="H8" s="92" t="s">
        <v>182</v>
      </c>
    </row>
    <row r="9" spans="1:8" s="2" customFormat="1" ht="31.5">
      <c r="A9" s="21" t="s">
        <v>114</v>
      </c>
      <c r="B9" s="22" t="s">
        <v>113</v>
      </c>
      <c r="C9" s="7" t="s">
        <v>127</v>
      </c>
      <c r="D9" s="8" t="s">
        <v>3</v>
      </c>
      <c r="E9" s="67"/>
      <c r="F9" s="26">
        <v>2</v>
      </c>
      <c r="G9" s="83">
        <f t="shared" si="3"/>
        <v>0</v>
      </c>
      <c r="H9" s="92" t="s">
        <v>182</v>
      </c>
    </row>
    <row r="10" spans="1:8" s="2" customFormat="1" ht="31.5">
      <c r="A10" s="21" t="s">
        <v>115</v>
      </c>
      <c r="B10" s="22" t="s">
        <v>169</v>
      </c>
      <c r="C10" s="7" t="s">
        <v>173</v>
      </c>
      <c r="D10" s="8" t="s">
        <v>44</v>
      </c>
      <c r="E10" s="67"/>
      <c r="F10" s="26">
        <v>12</v>
      </c>
      <c r="G10" s="83">
        <f t="shared" si="3"/>
        <v>0</v>
      </c>
      <c r="H10" s="92" t="s">
        <v>182</v>
      </c>
    </row>
    <row r="11" spans="1:8" s="2" customFormat="1" ht="31.5">
      <c r="A11" s="21" t="s">
        <v>115</v>
      </c>
      <c r="B11" s="22" t="s">
        <v>174</v>
      </c>
      <c r="C11" s="7" t="s">
        <v>176</v>
      </c>
      <c r="D11" s="8" t="s">
        <v>44</v>
      </c>
      <c r="E11" s="67"/>
      <c r="F11" s="26">
        <v>48</v>
      </c>
      <c r="G11" s="83">
        <f t="shared" ref="G11" si="4">F11*E11</f>
        <v>0</v>
      </c>
      <c r="H11" s="92" t="s">
        <v>182</v>
      </c>
    </row>
    <row r="12" spans="1:8" s="2" customFormat="1">
      <c r="A12" s="21" t="s">
        <v>167</v>
      </c>
      <c r="B12" s="22" t="s">
        <v>175</v>
      </c>
      <c r="C12" s="65" t="s">
        <v>166</v>
      </c>
      <c r="D12" s="72" t="s">
        <v>3</v>
      </c>
      <c r="E12" s="67"/>
      <c r="F12" s="75">
        <v>5</v>
      </c>
      <c r="G12" s="84">
        <f t="shared" ref="G12:G13" si="5">F12*E12</f>
        <v>0</v>
      </c>
      <c r="H12" s="92" t="s">
        <v>182</v>
      </c>
    </row>
    <row r="13" spans="1:8" s="2" customFormat="1" ht="78.75">
      <c r="A13" s="21" t="s">
        <v>168</v>
      </c>
      <c r="B13" s="22" t="s">
        <v>89</v>
      </c>
      <c r="C13" s="7" t="s">
        <v>178</v>
      </c>
      <c r="D13" s="8" t="s">
        <v>3</v>
      </c>
      <c r="E13" s="67"/>
      <c r="F13" s="26">
        <v>1</v>
      </c>
      <c r="G13" s="84">
        <f t="shared" si="5"/>
        <v>0</v>
      </c>
      <c r="H13" s="92" t="s">
        <v>182</v>
      </c>
    </row>
    <row r="14" spans="1:8" s="2" customFormat="1" ht="78.75">
      <c r="A14" s="21"/>
      <c r="B14" s="71"/>
      <c r="C14" s="77" t="s">
        <v>177</v>
      </c>
      <c r="D14" s="72"/>
      <c r="E14" s="73"/>
      <c r="F14" s="75"/>
      <c r="G14" s="84"/>
      <c r="H14" s="96"/>
    </row>
    <row r="15" spans="1:8" s="2" customFormat="1" ht="16.5" thickBot="1">
      <c r="A15" s="23"/>
      <c r="B15" s="24"/>
      <c r="C15" s="18"/>
      <c r="D15" s="19"/>
      <c r="E15" s="27"/>
      <c r="F15" s="28"/>
      <c r="G15" s="85"/>
      <c r="H15" s="81"/>
    </row>
    <row r="16" spans="1:8" ht="16.5" thickTop="1"/>
  </sheetData>
  <sheetProtection password="C71F" sheet="1"/>
  <protectedRanges>
    <protectedRange sqref="E5:E13" name="Oblast1"/>
  </protectedRanges>
  <pageMargins left="0.23622047244094491" right="0.23622047244094491" top="0.74803149606299213" bottom="0.74803149606299213" header="0.31496062992125984" footer="0.31496062992125984"/>
  <pageSetup paperSize="9" scale="93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"/>
  <sheetViews>
    <sheetView workbookViewId="0">
      <pane ySplit="3" topLeftCell="A4" activePane="bottomLeft" state="frozen"/>
      <selection activeCell="C5" sqref="C5"/>
      <selection pane="bottomLeft" activeCell="C35" sqref="C35"/>
    </sheetView>
  </sheetViews>
  <sheetFormatPr defaultRowHeight="15.75"/>
  <cols>
    <col min="1" max="1" width="7.5" style="1" bestFit="1" customWidth="1"/>
    <col min="2" max="2" width="12.75" style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7.375" style="5" bestFit="1" customWidth="1"/>
    <col min="7" max="8" width="11.75" style="6" bestFit="1" customWidth="1"/>
    <col min="9" max="16384" width="9" style="1"/>
  </cols>
  <sheetData>
    <row r="1" spans="1:8" ht="33" thickTop="1" thickBot="1">
      <c r="A1" s="9" t="s">
        <v>20</v>
      </c>
      <c r="B1" s="10" t="s">
        <v>0</v>
      </c>
      <c r="C1" s="20" t="s">
        <v>1</v>
      </c>
      <c r="D1" s="11" t="s">
        <v>2</v>
      </c>
      <c r="E1" s="12" t="s">
        <v>21</v>
      </c>
      <c r="F1" s="13" t="s">
        <v>19</v>
      </c>
      <c r="G1" s="89" t="s">
        <v>22</v>
      </c>
      <c r="H1" s="86" t="s">
        <v>181</v>
      </c>
    </row>
    <row r="2" spans="1:8" s="2" customFormat="1" ht="17.25" thickTop="1" thickBot="1">
      <c r="A2" s="14" t="s">
        <v>17</v>
      </c>
      <c r="B2" s="15"/>
      <c r="C2" s="16" t="s">
        <v>48</v>
      </c>
      <c r="D2" s="17"/>
      <c r="E2" s="17"/>
      <c r="F2" s="17"/>
      <c r="G2" s="90"/>
      <c r="H2" s="87"/>
    </row>
    <row r="3" spans="1:8" s="2" customFormat="1" ht="16.5" thickBot="1">
      <c r="A3" s="61"/>
      <c r="B3" s="62"/>
      <c r="C3" s="64" t="s">
        <v>23</v>
      </c>
      <c r="D3" s="63"/>
      <c r="E3" s="63"/>
      <c r="F3" s="63"/>
      <c r="G3" s="91">
        <f>SUM(G4:G9)</f>
        <v>0</v>
      </c>
      <c r="H3" s="88"/>
    </row>
    <row r="4" spans="1:8" s="2" customFormat="1" ht="48" thickTop="1">
      <c r="A4" s="55" t="s">
        <v>53</v>
      </c>
      <c r="B4" s="56" t="s">
        <v>90</v>
      </c>
      <c r="C4" s="57" t="s">
        <v>128</v>
      </c>
      <c r="D4" s="58" t="s">
        <v>3</v>
      </c>
      <c r="E4" s="66"/>
      <c r="F4" s="60">
        <f>5*3</f>
        <v>15</v>
      </c>
      <c r="G4" s="82">
        <f t="shared" ref="G4:G5" si="0">F4*E4</f>
        <v>0</v>
      </c>
      <c r="H4" s="93" t="s">
        <v>182</v>
      </c>
    </row>
    <row r="5" spans="1:8" s="2" customFormat="1">
      <c r="A5" s="55" t="s">
        <v>91</v>
      </c>
      <c r="B5" s="56" t="s">
        <v>92</v>
      </c>
      <c r="C5" s="57" t="s">
        <v>93</v>
      </c>
      <c r="D5" s="58" t="s">
        <v>88</v>
      </c>
      <c r="E5" s="69"/>
      <c r="F5" s="60">
        <v>1</v>
      </c>
      <c r="G5" s="94">
        <f t="shared" si="0"/>
        <v>0</v>
      </c>
      <c r="H5" s="93" t="s">
        <v>182</v>
      </c>
    </row>
    <row r="6" spans="1:8" s="2" customFormat="1">
      <c r="A6" s="55"/>
      <c r="B6" s="22"/>
      <c r="C6" s="7"/>
      <c r="D6" s="8"/>
      <c r="E6" s="25"/>
      <c r="F6" s="26"/>
      <c r="G6" s="83"/>
      <c r="H6" s="79"/>
    </row>
    <row r="7" spans="1:8" s="2" customFormat="1">
      <c r="A7" s="21"/>
      <c r="B7" s="22"/>
      <c r="C7" s="7"/>
      <c r="D7" s="8"/>
      <c r="E7" s="25"/>
      <c r="F7" s="26"/>
      <c r="G7" s="83"/>
      <c r="H7" s="79"/>
    </row>
    <row r="8" spans="1:8" s="2" customFormat="1">
      <c r="A8" s="21"/>
      <c r="B8" s="22"/>
      <c r="C8" s="7"/>
      <c r="D8" s="8"/>
      <c r="E8" s="25"/>
      <c r="F8" s="26"/>
      <c r="G8" s="83"/>
      <c r="H8" s="79"/>
    </row>
    <row r="9" spans="1:8" s="2" customFormat="1" ht="16.5" thickBot="1">
      <c r="A9" s="23"/>
      <c r="B9" s="24"/>
      <c r="C9" s="18"/>
      <c r="D9" s="19"/>
      <c r="E9" s="27"/>
      <c r="F9" s="28"/>
      <c r="G9" s="85"/>
      <c r="H9" s="81"/>
    </row>
    <row r="10" spans="1:8" ht="16.5" thickTop="1"/>
  </sheetData>
  <sheetProtection password="C71F" sheet="1"/>
  <protectedRanges>
    <protectedRange sqref="E4:E6" name="Oblast1"/>
  </protectedRanges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"/>
  <sheetViews>
    <sheetView workbookViewId="0">
      <pane ySplit="3" topLeftCell="A4" activePane="bottomLeft" state="frozen"/>
      <selection activeCell="C5" sqref="C5"/>
      <selection pane="bottomLeft" activeCell="C21" sqref="C21"/>
    </sheetView>
  </sheetViews>
  <sheetFormatPr defaultRowHeight="15.75"/>
  <cols>
    <col min="1" max="1" width="7.5" style="1" bestFit="1" customWidth="1"/>
    <col min="2" max="2" width="10.375" style="1" customWidth="1"/>
    <col min="3" max="3" width="74" style="1" customWidth="1"/>
    <col min="4" max="4" width="7.875" style="1" customWidth="1"/>
    <col min="5" max="5" width="10.375" style="6" bestFit="1" customWidth="1"/>
    <col min="6" max="6" width="7.375" style="5" bestFit="1" customWidth="1"/>
    <col min="7" max="8" width="11.75" style="6" bestFit="1" customWidth="1"/>
    <col min="9" max="16384" width="9" style="1"/>
  </cols>
  <sheetData>
    <row r="1" spans="1:8" ht="33" thickTop="1" thickBot="1">
      <c r="A1" s="9" t="s">
        <v>20</v>
      </c>
      <c r="B1" s="10" t="s">
        <v>0</v>
      </c>
      <c r="C1" s="20" t="s">
        <v>1</v>
      </c>
      <c r="D1" s="11" t="s">
        <v>2</v>
      </c>
      <c r="E1" s="12" t="s">
        <v>21</v>
      </c>
      <c r="F1" s="13" t="s">
        <v>19</v>
      </c>
      <c r="G1" s="89" t="s">
        <v>22</v>
      </c>
      <c r="H1" s="86" t="s">
        <v>181</v>
      </c>
    </row>
    <row r="2" spans="1:8" s="2" customFormat="1" ht="17.25" thickTop="1" thickBot="1">
      <c r="A2" s="14" t="s">
        <v>18</v>
      </c>
      <c r="B2" s="15"/>
      <c r="C2" s="16" t="s">
        <v>51</v>
      </c>
      <c r="D2" s="17"/>
      <c r="E2" s="17"/>
      <c r="F2" s="17"/>
      <c r="G2" s="90"/>
      <c r="H2" s="87"/>
    </row>
    <row r="3" spans="1:8" s="2" customFormat="1" ht="16.5" thickBot="1">
      <c r="A3" s="61"/>
      <c r="B3" s="62"/>
      <c r="C3" s="64" t="s">
        <v>23</v>
      </c>
      <c r="D3" s="63"/>
      <c r="E3" s="63"/>
      <c r="F3" s="63"/>
      <c r="G3" s="91">
        <f>SUM(G4:G15)</f>
        <v>0</v>
      </c>
      <c r="H3" s="88"/>
    </row>
    <row r="4" spans="1:8" s="2" customFormat="1" ht="16.5" thickTop="1">
      <c r="A4" s="55"/>
      <c r="B4" s="56"/>
      <c r="C4" s="7"/>
      <c r="D4" s="58"/>
      <c r="E4" s="59"/>
      <c r="F4" s="60"/>
      <c r="G4" s="82"/>
      <c r="H4" s="78"/>
    </row>
    <row r="5" spans="1:8" s="2" customFormat="1" ht="31.5">
      <c r="A5" s="21" t="s">
        <v>37</v>
      </c>
      <c r="B5" s="22" t="s">
        <v>94</v>
      </c>
      <c r="C5" s="7" t="s">
        <v>50</v>
      </c>
      <c r="D5" s="8" t="s">
        <v>49</v>
      </c>
      <c r="E5" s="25"/>
      <c r="F5" s="26">
        <v>15</v>
      </c>
      <c r="G5" s="83">
        <f t="shared" ref="G5:G9" si="0">F5*E5</f>
        <v>0</v>
      </c>
      <c r="H5" s="92" t="s">
        <v>182</v>
      </c>
    </row>
    <row r="6" spans="1:8" s="2" customFormat="1" ht="47.25">
      <c r="A6" s="21" t="s">
        <v>38</v>
      </c>
      <c r="B6" s="22" t="s">
        <v>95</v>
      </c>
      <c r="C6" s="7" t="s">
        <v>96</v>
      </c>
      <c r="D6" s="8" t="s">
        <v>3</v>
      </c>
      <c r="E6" s="25"/>
      <c r="F6" s="26">
        <v>1</v>
      </c>
      <c r="G6" s="83">
        <f t="shared" si="0"/>
        <v>0</v>
      </c>
      <c r="H6" s="92" t="s">
        <v>182</v>
      </c>
    </row>
    <row r="7" spans="1:8" s="2" customFormat="1">
      <c r="A7" s="21" t="s">
        <v>39</v>
      </c>
      <c r="B7" s="22" t="s">
        <v>134</v>
      </c>
      <c r="C7" s="7" t="s">
        <v>140</v>
      </c>
      <c r="D7" s="8"/>
      <c r="E7" s="25"/>
      <c r="F7" s="26"/>
      <c r="G7" s="83"/>
      <c r="H7" s="92"/>
    </row>
    <row r="8" spans="1:8" s="2" customFormat="1" ht="31.5">
      <c r="A8" s="21" t="s">
        <v>40</v>
      </c>
      <c r="B8" s="22" t="s">
        <v>97</v>
      </c>
      <c r="C8" s="7" t="s">
        <v>98</v>
      </c>
      <c r="D8" s="8" t="s">
        <v>3</v>
      </c>
      <c r="E8" s="25"/>
      <c r="F8" s="26">
        <v>1</v>
      </c>
      <c r="G8" s="83">
        <f t="shared" si="0"/>
        <v>0</v>
      </c>
      <c r="H8" s="92" t="s">
        <v>182</v>
      </c>
    </row>
    <row r="9" spans="1:8" s="2" customFormat="1" ht="63">
      <c r="A9" s="21" t="s">
        <v>99</v>
      </c>
      <c r="B9" s="22" t="s">
        <v>100</v>
      </c>
      <c r="C9" s="7" t="s">
        <v>171</v>
      </c>
      <c r="D9" s="8" t="s">
        <v>49</v>
      </c>
      <c r="E9" s="25"/>
      <c r="F9" s="26">
        <v>6</v>
      </c>
      <c r="G9" s="83">
        <f t="shared" si="0"/>
        <v>0</v>
      </c>
      <c r="H9" s="92" t="s">
        <v>182</v>
      </c>
    </row>
    <row r="10" spans="1:8" s="2" customFormat="1" ht="31.5">
      <c r="A10" s="21" t="s">
        <v>105</v>
      </c>
      <c r="B10" s="22" t="s">
        <v>100</v>
      </c>
      <c r="C10" s="7" t="s">
        <v>172</v>
      </c>
      <c r="D10" s="8" t="s">
        <v>49</v>
      </c>
      <c r="E10" s="25"/>
      <c r="F10" s="26">
        <v>16</v>
      </c>
      <c r="G10" s="83">
        <f t="shared" ref="G10:G12" si="1">F10*E10</f>
        <v>0</v>
      </c>
      <c r="H10" s="92" t="s">
        <v>182</v>
      </c>
    </row>
    <row r="11" spans="1:8" s="2" customFormat="1">
      <c r="A11" s="21" t="s">
        <v>129</v>
      </c>
      <c r="B11" s="22" t="s">
        <v>130</v>
      </c>
      <c r="C11" s="7" t="s">
        <v>141</v>
      </c>
      <c r="D11" s="8"/>
      <c r="E11" s="25"/>
      <c r="F11" s="26"/>
      <c r="G11" s="83"/>
      <c r="H11" s="92"/>
    </row>
    <row r="12" spans="1:8" s="2" customFormat="1" ht="31.5">
      <c r="A12" s="21" t="s">
        <v>132</v>
      </c>
      <c r="B12" s="22" t="s">
        <v>131</v>
      </c>
      <c r="C12" s="7" t="s">
        <v>133</v>
      </c>
      <c r="D12" s="8" t="s">
        <v>3</v>
      </c>
      <c r="E12" s="25"/>
      <c r="F12" s="26">
        <v>1</v>
      </c>
      <c r="G12" s="83">
        <f t="shared" si="1"/>
        <v>0</v>
      </c>
      <c r="H12" s="92" t="s">
        <v>182</v>
      </c>
    </row>
    <row r="13" spans="1:8" s="2" customFormat="1">
      <c r="A13" s="21"/>
      <c r="B13" s="22"/>
      <c r="C13" s="7"/>
      <c r="D13" s="8"/>
      <c r="E13" s="25"/>
      <c r="F13" s="26"/>
      <c r="G13" s="83"/>
      <c r="H13" s="79"/>
    </row>
    <row r="14" spans="1:8" s="2" customFormat="1">
      <c r="A14" s="21"/>
      <c r="B14" s="22"/>
      <c r="C14" s="7"/>
      <c r="D14" s="8"/>
      <c r="E14" s="25"/>
      <c r="F14" s="26"/>
      <c r="G14" s="83"/>
      <c r="H14" s="79"/>
    </row>
    <row r="15" spans="1:8" s="2" customFormat="1" ht="16.5" thickBot="1">
      <c r="A15" s="23"/>
      <c r="B15" s="24"/>
      <c r="C15" s="18"/>
      <c r="D15" s="19"/>
      <c r="E15" s="27"/>
      <c r="F15" s="28"/>
      <c r="G15" s="85"/>
      <c r="H15" s="81"/>
    </row>
    <row r="16" spans="1:8" ht="16.5" thickTop="1"/>
  </sheetData>
  <sheetProtection password="C71F" sheet="1"/>
  <protectedRanges>
    <protectedRange sqref="E5:E13" name="Oblast1"/>
  </protectedRanges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</vt:i4>
      </vt:variant>
    </vt:vector>
  </HeadingPairs>
  <TitlesOfParts>
    <vt:vector size="11" baseType="lpstr">
      <vt:lpstr>Rekapitulace</vt:lpstr>
      <vt:lpstr>1</vt:lpstr>
      <vt:lpstr>2</vt:lpstr>
      <vt:lpstr>3</vt:lpstr>
      <vt:lpstr>4</vt:lpstr>
      <vt:lpstr>5</vt:lpstr>
      <vt:lpstr>'1'!Názvy_tisku</vt:lpstr>
      <vt:lpstr>'2'!Názvy_tisku</vt:lpstr>
      <vt:lpstr>'3'!Názvy_tisku</vt:lpstr>
      <vt:lpstr>'4'!Názvy_tisku</vt:lpstr>
      <vt:lpstr>'5'!Názvy_tisku</vt:lpstr>
    </vt:vector>
  </TitlesOfParts>
  <Company>Helika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Radka Varmusová</cp:lastModifiedBy>
  <cp:lastPrinted>2017-11-02T08:46:54Z</cp:lastPrinted>
  <dcterms:created xsi:type="dcterms:W3CDTF">2008-02-11T16:11:06Z</dcterms:created>
  <dcterms:modified xsi:type="dcterms:W3CDTF">2017-11-20T06:26:40Z</dcterms:modified>
</cp:coreProperties>
</file>