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8732" windowHeight="12216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-04" sheetId="11" r:id="rId5"/>
    <sheet name="SO-04 SO-04.2b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SO-04'!$A$1:$H$32</definedName>
    <definedName name="_xlnm.Print_Area" localSheetId="5">'SO-04 SO-04.2b Pol'!$A$1:$I$119</definedName>
    <definedName name="_xlnm.Print_Area" localSheetId="1">Stavba!$A$1:$J$45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44"/>
  <c r="J43"/>
  <c r="J42"/>
  <c r="J41"/>
  <c r="J40"/>
  <c r="J39"/>
  <c r="J38"/>
  <c r="J37"/>
  <c r="J36"/>
  <c r="P18" i="11"/>
  <c r="O18"/>
  <c r="H18"/>
  <c r="H19" s="1"/>
  <c r="D32"/>
  <c r="H31"/>
  <c r="H30"/>
  <c r="H29"/>
  <c r="H28"/>
  <c r="H27"/>
  <c r="H26"/>
  <c r="H25"/>
  <c r="H32" s="1"/>
  <c r="H24"/>
  <c r="H23"/>
  <c r="BC21"/>
  <c r="G119" i="12"/>
  <c r="AO6"/>
  <c r="AN6"/>
  <c r="AZ59"/>
  <c r="AZ31"/>
  <c r="AZ27"/>
  <c r="AZ23"/>
  <c r="AZ19"/>
  <c r="AZ15"/>
  <c r="AZ10"/>
  <c r="G12"/>
  <c r="G17"/>
  <c r="G21"/>
  <c r="F8" s="1"/>
  <c r="G25"/>
  <c r="G28"/>
  <c r="G32"/>
  <c r="G36"/>
  <c r="G40"/>
  <c r="G44"/>
  <c r="G48"/>
  <c r="G51"/>
  <c r="G53"/>
  <c r="G56"/>
  <c r="G60"/>
  <c r="G63"/>
  <c r="G64"/>
  <c r="G66"/>
  <c r="G69"/>
  <c r="F68" s="1"/>
  <c r="G70"/>
  <c r="F71"/>
  <c r="G74"/>
  <c r="G79"/>
  <c r="F76" s="1"/>
  <c r="G80"/>
  <c r="F81"/>
  <c r="G84"/>
  <c r="G87"/>
  <c r="F86" s="1"/>
  <c r="G88"/>
  <c r="G89"/>
  <c r="F90"/>
  <c r="G91"/>
  <c r="G92"/>
  <c r="G93"/>
  <c r="G94"/>
  <c r="G95"/>
  <c r="G98"/>
  <c r="F96" s="1"/>
  <c r="F99"/>
  <c r="G101"/>
  <c r="G105"/>
  <c r="G107"/>
  <c r="G110"/>
  <c r="G112"/>
  <c r="G113"/>
  <c r="G116"/>
  <c r="D19" i="11"/>
  <c r="B7"/>
  <c r="B6"/>
  <c r="C1"/>
  <c r="B1"/>
  <c r="B1" i="9"/>
  <c r="C1"/>
  <c r="B7"/>
  <c r="B6"/>
  <c r="J45" i="1" l="1"/>
</calcChain>
</file>

<file path=xl/sharedStrings.xml><?xml version="1.0" encoding="utf-8"?>
<sst xmlns="http://schemas.openxmlformats.org/spreadsheetml/2006/main" count="488" uniqueCount="241">
  <si>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</si>
  <si>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</si>
  <si>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</si>
  <si>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</si>
  <si>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</si>
  <si>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</si>
  <si>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</si>
  <si>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</si>
  <si>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</si>
  <si>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</si>
  <si>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</si>
  <si>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</si>
  <si>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</si>
  <si>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</si>
  <si>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</si>
  <si>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</si>
  <si>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</si>
  <si>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</si>
  <si>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</si>
  <si>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</si>
  <si>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</si>
  <si>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</si>
  <si>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</si>
  <si>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</si>
  <si>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</si>
  <si>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</si>
  <si>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</si>
  <si>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</si>
  <si>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</si>
  <si>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</si>
  <si>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</si>
  <si>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</si>
  <si>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</si>
  <si>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</si>
  <si>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</si>
  <si>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</si>
  <si>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</si>
  <si>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</si>
  <si>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</si>
  <si>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</si>
  <si>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15_032</t>
  </si>
  <si>
    <t>Sportovní hala Svojsíková - Český Těšín</t>
  </si>
  <si>
    <t>Stavební objekt</t>
  </si>
  <si>
    <t>SO-04</t>
  </si>
  <si>
    <t>Vodovodní řád vč. přípojky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</si>
  <si>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</si>
  <si>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</si>
  <si>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</si>
  <si>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</si>
  <si>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</si>
  <si>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</si>
  <si>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</si>
  <si>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38</t>
  </si>
  <si>
    <t>Kompletní konstrukce</t>
  </si>
  <si>
    <t>4</t>
  </si>
  <si>
    <t>Vodorovné konstrukce</t>
  </si>
  <si>
    <t>8</t>
  </si>
  <si>
    <t>Trubní vedení</t>
  </si>
  <si>
    <t>85</t>
  </si>
  <si>
    <t>Potrubí z trub litinových</t>
  </si>
  <si>
    <t>89</t>
  </si>
  <si>
    <t>Ostatní konstrukce na trubním vedení</t>
  </si>
  <si>
    <t>91</t>
  </si>
  <si>
    <t>Doplňující práce na komunikaci</t>
  </si>
  <si>
    <t>721</t>
  </si>
  <si>
    <t>Vnitřní kanalizace</t>
  </si>
  <si>
    <t>722</t>
  </si>
  <si>
    <t>Vnitřní vodovod</t>
  </si>
  <si>
    <t>Cena celkem</t>
  </si>
  <si>
    <t>STA</t>
  </si>
  <si>
    <t>Rozsah:</t>
  </si>
  <si>
    <t>Rekapitulace soupisů náležejících k objektu</t>
  </si>
  <si>
    <t>Soupis</t>
  </si>
  <si>
    <t>Cena (Kč)</t>
  </si>
  <si>
    <t>SO-04.2b</t>
  </si>
  <si>
    <t>Venkovní rozvody vody vč. hydrantu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</si>
  <si>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</si>
  <si>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</si>
  <si>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</si>
  <si>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</si>
  <si>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</si>
  <si>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</si>
  <si>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</si>
  <si>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</si>
  <si>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</si>
  <si>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115 10-12 Čerpání vody</t>
  </si>
  <si>
    <t>na vzdálenost (výšku) od hladiny vody v jímce po výšku roviny proložené osou nejvyššího bodu výtlačného potrubí, odpadní potrubí v délce do 20 m,</t>
  </si>
  <si>
    <t>SPX</t>
  </si>
  <si>
    <t>115 10-121 na dopravní výšku do 10 m</t>
  </si>
  <si>
    <t>115101201R00</t>
  </si>
  <si>
    <t>...s uvažovaným průměrným přítokem do 500 l/min</t>
  </si>
  <si>
    <t>h</t>
  </si>
  <si>
    <t>800-1</t>
  </si>
  <si>
    <t>RTS 16/ II</t>
  </si>
  <si>
    <t>POL</t>
  </si>
  <si>
    <t>10*24</t>
  </si>
  <si>
    <t>115 10-13 Pohotovost záložní čerpací soupravy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</si>
  <si>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</si>
  <si>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115 10-131 na dopravní výšku do 10 m</t>
  </si>
  <si>
    <t>115101301R00</t>
  </si>
  <si>
    <t>den</t>
  </si>
  <si>
    <t>119 00-14 Dočasné zajištění podzemního potrubí nebo vedení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</si>
  <si>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</si>
  <si>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 00-141 ocelového potrubí</t>
  </si>
  <si>
    <t>119001401R00</t>
  </si>
  <si>
    <t>...DN  do 200 mm</t>
  </si>
  <si>
    <t>m</t>
  </si>
  <si>
    <t>119 00-143 kabelů</t>
  </si>
  <si>
    <t>119001421R00</t>
  </si>
  <si>
    <t>...do 3 kabelů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</si>
  <si>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</si>
  <si>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</si>
  <si>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</si>
  <si>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...do 100 m3, v hornině 3, hloubení strojně </t>
  </si>
  <si>
    <t>m3</t>
  </si>
  <si>
    <t>Výkop pro potrubí : (15+15)*1,75*0,8</t>
  </si>
  <si>
    <t>132 20-12 Hloubení rýh šířky do 200 cm v hornině 3</t>
  </si>
  <si>
    <t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</si>
  <si>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132201209R00</t>
  </si>
  <si>
    <t>Příplatek za lepivost - hloubení rýh 200cm v hor.3</t>
  </si>
  <si>
    <t>151 10 Zřízení pažení a rozepření stěn rýh</t>
  </si>
  <si>
    <t>pro podzemní vedení pro všechny šířky rýhy,</t>
  </si>
  <si>
    <t>151101101R00</t>
  </si>
  <si>
    <t>...příložné  pro jakoukoliv mezerovitost, hloubky do 2 m</t>
  </si>
  <si>
    <t>m2</t>
  </si>
  <si>
    <t>Výkop pro potrubí : (15+15)*1,75*2</t>
  </si>
  <si>
    <t>151 11 Odstranění pažení a rozepření rýh</t>
  </si>
  <si>
    <t>pro podzemní vedení s uložením materiálu na vzdálenost do 3 m od kraje výkopu,</t>
  </si>
  <si>
    <t>151101111R00</t>
  </si>
  <si>
    <t>...příložné , hloubky do 2 m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</si>
  <si>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</si>
  <si>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</si>
  <si>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</si>
  <si>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</si>
  <si>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</si>
  <si>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</si>
  <si>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</si>
  <si>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</si>
  <si>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167 10 Nakládání, skládání, překládání neulehlého výkopku</t>
  </si>
  <si>
    <t>167 10-1 nakládání výkopku</t>
  </si>
  <si>
    <t>167101101R00</t>
  </si>
  <si>
    <t>...do 100 m3, z horniny 1 až 4</t>
  </si>
  <si>
    <t>171 20 Uložení sypaniny</t>
  </si>
  <si>
    <t>171201201R00</t>
  </si>
  <si>
    <t>...na dočasnou skládku tak, že na 1 m2 plochy připadá přes 2 m3 výkopku nebo ornice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</si>
  <si>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</si>
  <si>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</si>
  <si>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</si>
  <si>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</si>
  <si>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Štěrkodrť 0-63 A - zásyp : 29,0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</si>
  <si>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</si>
  <si>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</si>
  <si>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175101101RT2</t>
  </si>
  <si>
    <t>...bez prohození sypaniny</t>
  </si>
  <si>
    <t>Rozvody vody - obsyp : 9,0</t>
  </si>
  <si>
    <t>175 10-119 příplatek k ceně</t>
  </si>
  <si>
    <t>175101109R00</t>
  </si>
  <si>
    <t xml:space="preserve">...za prohození sypaniny </t>
  </si>
  <si>
    <t>171201211U00</t>
  </si>
  <si>
    <t>Skládkovné zemina</t>
  </si>
  <si>
    <t>t</t>
  </si>
  <si>
    <t>Vlastní</t>
  </si>
  <si>
    <t>POL_NEZ</t>
  </si>
  <si>
    <t>1_1</t>
  </si>
  <si>
    <t>1,3*42,0</t>
  </si>
  <si>
    <t>58344197R</t>
  </si>
  <si>
    <t>štěrkodrť frakce 0,0 až 63,0 mm; třída A</t>
  </si>
  <si>
    <t>T</t>
  </si>
  <si>
    <t>SPCM</t>
  </si>
  <si>
    <t>29,0*1,5</t>
  </si>
  <si>
    <t>R1</t>
  </si>
  <si>
    <t>Doprava</t>
  </si>
  <si>
    <t>komple</t>
  </si>
  <si>
    <t>R2</t>
  </si>
  <si>
    <t>Hydrant EURO DN150, Dodávka + montáž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</si>
  <si>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</si>
  <si>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</si>
  <si>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</si>
  <si>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</si>
  <si>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</si>
  <si>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Rozvody vody - lože : 4,0</t>
  </si>
  <si>
    <t>899 40 Osazení poklopů litinových</t>
  </si>
  <si>
    <t>včetně podezdění</t>
  </si>
  <si>
    <t>899401111R00</t>
  </si>
  <si>
    <t>...ventilových</t>
  </si>
  <si>
    <t>kus</t>
  </si>
  <si>
    <t>42291402R</t>
  </si>
  <si>
    <t>poklop ventilový šedá litina; použití pro vodu, pro plyn; h = 210,0 mm; vnitř.pr.D = 125 mm; D = 195,0 mm</t>
  </si>
  <si>
    <t>722 12 Potrubí z litinových tlakových trub hrdlových</t>
  </si>
  <si>
    <t>včetně tvarovek a zednických výpomocí,</t>
  </si>
  <si>
    <t>722120128R00</t>
  </si>
  <si>
    <t>...DN 200</t>
  </si>
  <si>
    <t>800-721</t>
  </si>
  <si>
    <t>10,0+16,0</t>
  </si>
  <si>
    <t>R</t>
  </si>
  <si>
    <t>F-kus DN 125 TL epoxid přírubová tvarovka s hladký, Dodávka+montáž</t>
  </si>
  <si>
    <t>zemní souprava pro DN125, Dodávka+montáž</t>
  </si>
  <si>
    <t>ks</t>
  </si>
  <si>
    <t>12_0</t>
  </si>
  <si>
    <t>Podklad.deska pod poklop šoupátka, Dodávka+montáž</t>
  </si>
  <si>
    <t>FF kus DN150, Dodávka+montáž</t>
  </si>
  <si>
    <t>MMA  T kus 125/125, Dodávka+montáž</t>
  </si>
  <si>
    <t>MMR redukce 125/80, Dodávka+montáž</t>
  </si>
  <si>
    <t>3_</t>
  </si>
  <si>
    <t>EU-kus DN 125, Dodávka+montáž</t>
  </si>
  <si>
    <t>12_1</t>
  </si>
  <si>
    <t>N-kus DN 125, Dodávka+montáž</t>
  </si>
  <si>
    <t>9 Hodinové zúčtovací sazby</t>
  </si>
  <si>
    <t>909      R00</t>
  </si>
  <si>
    <t>Hzs-nezmeritelne stavebni prace</t>
  </si>
  <si>
    <t>Přir.M</t>
  </si>
  <si>
    <t>722 17-1 Potrubí z plastických hmot</t>
  </si>
  <si>
    <t>722172318R00</t>
  </si>
  <si>
    <t>...polypropylenové potrubí PP-R, D 90 mm, s 12,3 mm, PN 16, polyfúzně svařované, včetně zednických výpomocí</t>
  </si>
  <si>
    <t>Vodorovné : 5,5</t>
  </si>
  <si>
    <t>Stoupací : 4,5</t>
  </si>
  <si>
    <t>722 21-1 Armatury přírubové včetně dodávky materiálu</t>
  </si>
  <si>
    <t>722215221R00</t>
  </si>
  <si>
    <t>...šoupátko, DN 125, PN 16, litina, spoj s navařením přírub</t>
  </si>
  <si>
    <t>722 28 Tlakové zkoušky vodovodního potrubí</t>
  </si>
  <si>
    <t>722280109R00</t>
  </si>
  <si>
    <t>...přes DN 50 do DN 65</t>
  </si>
  <si>
    <t>14,5</t>
  </si>
  <si>
    <t>722 29-021 Dílčí tlakové zkoušky vodovodního potrubí</t>
  </si>
  <si>
    <t>722290218R00</t>
  </si>
  <si>
    <t>...přírubového nebo hrdlového, přes DN 100 do DN 200</t>
  </si>
  <si>
    <t>722 29-023 Proplach a dezinfekce vodovodního potrubí</t>
  </si>
  <si>
    <t>722290234R00</t>
  </si>
  <si>
    <t>...do DN 80</t>
  </si>
  <si>
    <t>722290237R00</t>
  </si>
  <si>
    <t>...přes DN 80 do DN 200</t>
  </si>
  <si>
    <t>998 72-2 Přesun hmot pro vnitřní vodovod</t>
  </si>
  <si>
    <t>vodorovně do 50 m</t>
  </si>
  <si>
    <t>998722101R00</t>
  </si>
  <si>
    <t>...v objektech výšky do 6 m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</si>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</sst>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0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1" xfId="0" applyNumberFormat="1" applyFont="1" applyBorder="1" applyAlignment="1">
      <alignment horizontal="left" vertical="top" wrapText="1"/>
    </xf>
    <xf numFmtId="0" fontId="18" fillId="0" borderId="71" xfId="0" applyFont="1" applyBorder="1" applyAlignment="1">
      <alignment horizontal="center" vertical="top" shrinkToFit="1"/>
    </xf>
    <xf numFmtId="172" fontId="18" fillId="0" borderId="71" xfId="0" applyNumberFormat="1" applyFont="1" applyBorder="1" applyAlignment="1">
      <alignment vertical="top" shrinkToFit="1"/>
    </xf>
    <xf numFmtId="4" fontId="18" fillId="5" borderId="71" xfId="0" applyNumberFormat="1" applyFont="1" applyFill="1" applyBorder="1" applyAlignment="1" applyProtection="1">
      <alignment vertical="top" shrinkToFit="1"/>
      <protection locked="0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3.2"/>
  <cols>
    <col min="1" max="1" width="23.10937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6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>
      <c r="A3" s="16"/>
      <c r="B3" s="17"/>
      <c r="C3" s="15"/>
      <c r="D3" s="15"/>
      <c r="E3" s="15"/>
      <c r="F3" s="15"/>
      <c r="G3" s="15"/>
      <c r="H3" s="15"/>
    </row>
    <row r="4" spans="1:8" ht="13.8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8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8"/>
  <sheetViews>
    <sheetView showGridLines="0" topLeftCell="B1" zoomScaleNormal="100" zoomScaleSheetLayoutView="75" workbookViewId="0">
      <selection activeCell="B1" sqref="B1"/>
    </sheetView>
  </sheetViews>
  <sheetFormatPr defaultRowHeight="13.2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SO-04'!H19</f>
        <v>0</v>
      </c>
      <c r="O23" t="s">
        <v>240</v>
      </c>
      <c r="P23" t="s">
        <v>240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6">
      <c r="B33" s="129" t="s">
        <v>46</v>
      </c>
    </row>
    <row r="35" spans="1:10" ht="25.5" customHeight="1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'SO-04 SO-04.2b Pol'!F8</f>
        <v>0</v>
      </c>
    </row>
    <row r="37" spans="1:10" ht="25.5" customHeight="1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'SO-04 SO-04.2b Pol'!F68</f>
        <v>0</v>
      </c>
    </row>
    <row r="38" spans="1:10" ht="25.5" customHeight="1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'SO-04 SO-04.2b Pol'!F71</f>
        <v>0</v>
      </c>
    </row>
    <row r="39" spans="1:10" ht="25.5" customHeight="1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'SO-04 SO-04.2b Pol'!F76</f>
        <v>0</v>
      </c>
    </row>
    <row r="40" spans="1:10" ht="25.5" customHeight="1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'SO-04 SO-04.2b Pol'!F81</f>
        <v>0</v>
      </c>
    </row>
    <row r="41" spans="1:10" ht="25.5" customHeight="1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'SO-04 SO-04.2b Pol'!F86</f>
        <v>0</v>
      </c>
    </row>
    <row r="42" spans="1:10" ht="25.5" customHeight="1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'SO-04 SO-04.2b Pol'!F90</f>
        <v>0</v>
      </c>
    </row>
    <row r="43" spans="1:10" ht="25.5" customHeight="1">
      <c r="A43" s="135"/>
      <c r="B43" s="135" t="s">
        <v>64</v>
      </c>
      <c r="C43" s="141" t="s">
        <v>65</v>
      </c>
      <c r="D43" s="141"/>
      <c r="E43" s="141"/>
      <c r="F43" s="142"/>
      <c r="G43" s="143"/>
      <c r="H43" s="143"/>
      <c r="I43" s="143"/>
      <c r="J43" s="144">
        <f>'SO-04 SO-04.2b Pol'!F96</f>
        <v>0</v>
      </c>
    </row>
    <row r="44" spans="1:10" ht="25.5" customHeight="1">
      <c r="A44" s="135"/>
      <c r="B44" s="145" t="s">
        <v>66</v>
      </c>
      <c r="C44" s="146" t="s">
        <v>67</v>
      </c>
      <c r="D44" s="146"/>
      <c r="E44" s="146"/>
      <c r="F44" s="147"/>
      <c r="G44" s="148"/>
      <c r="H44" s="148"/>
      <c r="I44" s="148"/>
      <c r="J44" s="149">
        <f>'SO-04 SO-04.2b Pol'!F99</f>
        <v>0</v>
      </c>
    </row>
    <row r="45" spans="1:10" ht="25.5" customHeight="1">
      <c r="A45" s="150"/>
      <c r="B45" s="151" t="s">
        <v>68</v>
      </c>
      <c r="C45" s="152"/>
      <c r="D45" s="152"/>
      <c r="E45" s="152"/>
      <c r="F45" s="153"/>
      <c r="G45" s="154"/>
      <c r="H45" s="154"/>
      <c r="I45" s="154"/>
      <c r="J45" s="155">
        <f>SUM(J36:J44)</f>
        <v>0</v>
      </c>
    </row>
    <row r="46" spans="1:10">
      <c r="A46" s="109"/>
      <c r="B46" s="109"/>
      <c r="C46" s="109"/>
      <c r="D46" s="109"/>
      <c r="E46" s="109"/>
      <c r="F46" s="109"/>
      <c r="G46" s="110"/>
      <c r="H46" s="109"/>
      <c r="I46" s="110"/>
      <c r="J46" s="111"/>
    </row>
    <row r="47" spans="1:10">
      <c r="A47" s="109"/>
      <c r="B47" s="109"/>
      <c r="C47" s="109"/>
      <c r="D47" s="109"/>
      <c r="E47" s="109"/>
      <c r="F47" s="109"/>
      <c r="G47" s="110"/>
      <c r="H47" s="109"/>
      <c r="I47" s="110"/>
      <c r="J47" s="111"/>
    </row>
    <row r="48" spans="1:10">
      <c r="A48" s="109"/>
      <c r="B48" s="109"/>
      <c r="C48" s="109"/>
      <c r="D48" s="109"/>
      <c r="E48" s="109"/>
      <c r="F48" s="109"/>
      <c r="G48" s="110"/>
      <c r="H48" s="109"/>
      <c r="I48" s="110"/>
      <c r="J48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">
    <mergeCell ref="C41:I41"/>
    <mergeCell ref="C42:I42"/>
    <mergeCell ref="C43:I43"/>
    <mergeCell ref="C44:I44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style="35" customWidth="1"/>
  </cols>
  <sheetData>
    <row r="1" spans="1:8" ht="13.8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8" ht="13.8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8" thickTop="1"/>
    <row r="4" spans="1:8" ht="17.399999999999999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6">
      <c r="A6" s="32" t="s">
        <v>24</v>
      </c>
      <c r="B6" s="29">
        <f>B2</f>
        <v>0</v>
      </c>
    </row>
    <row r="7" spans="1:8" ht="15.6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09375" defaultRowHeight="13.2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>
      <c r="A1" s="95" t="s">
        <v>28</v>
      </c>
      <c r="B1" s="95"/>
      <c r="C1" s="96"/>
      <c r="D1" s="95"/>
      <c r="E1" s="95"/>
      <c r="F1" s="95"/>
      <c r="G1" s="95"/>
    </row>
    <row r="2" spans="1:7" ht="13.8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8" thickBot="1">
      <c r="A4" s="59" t="s">
        <v>31</v>
      </c>
      <c r="B4" s="60"/>
      <c r="C4" s="101"/>
      <c r="D4" s="101"/>
      <c r="E4" s="101"/>
      <c r="F4" s="101"/>
      <c r="G4" s="102"/>
    </row>
    <row r="5" spans="1:7" ht="14.4" thickTop="1" thickBot="1">
      <c r="B5" s="61"/>
      <c r="C5" s="62"/>
      <c r="D5" s="63"/>
    </row>
    <row r="6" spans="1:7" ht="13.8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4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customWidth="1"/>
    <col min="15" max="16" width="0" hidden="1" customWidth="1"/>
    <col min="55" max="55" width="47.109375" customWidth="1"/>
  </cols>
  <sheetData>
    <row r="1" spans="1:15" ht="13.8" customHeight="1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15" ht="13.8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69</v>
      </c>
    </row>
    <row r="3" spans="1:15" ht="13.8" customHeight="1" thickTop="1">
      <c r="H3" s="35"/>
    </row>
    <row r="4" spans="1:15" ht="17.399999999999999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3.2" customHeight="1">
      <c r="H5" s="35"/>
    </row>
    <row r="6" spans="1:15" ht="15.6" customHeight="1">
      <c r="A6" s="32" t="s">
        <v>24</v>
      </c>
      <c r="B6" s="29" t="str">
        <f>B2</f>
        <v>SO-04</v>
      </c>
      <c r="H6" s="35"/>
    </row>
    <row r="7" spans="1:15" ht="15.6" customHeight="1">
      <c r="B7" s="93" t="str">
        <f>C2</f>
        <v>Vodovodní řád vč. přípojky</v>
      </c>
      <c r="C7" s="94"/>
      <c r="D7" s="94"/>
      <c r="E7" s="94"/>
      <c r="F7" s="94"/>
      <c r="G7" s="94"/>
      <c r="H7" s="35"/>
    </row>
    <row r="8" spans="1:15" ht="13.2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70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8" t="s">
        <v>71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>
      <c r="A17" s="166" t="s">
        <v>72</v>
      </c>
      <c r="B17" s="167"/>
      <c r="C17" s="168"/>
      <c r="D17" s="168"/>
      <c r="E17" s="168"/>
      <c r="F17" s="168"/>
      <c r="G17" s="169"/>
      <c r="H17" s="170" t="s">
        <v>73</v>
      </c>
      <c r="I17" s="32"/>
      <c r="J17" s="32"/>
    </row>
    <row r="18" spans="1:55" ht="12.75" customHeight="1">
      <c r="A18" s="164" t="s">
        <v>74</v>
      </c>
      <c r="B18" s="162" t="s">
        <v>75</v>
      </c>
      <c r="C18" s="161"/>
      <c r="D18" s="161"/>
      <c r="E18" s="161"/>
      <c r="F18" s="161"/>
      <c r="G18" s="163"/>
      <c r="H18" s="165">
        <f>'SO-04 SO-04.2b Pol'!G119</f>
        <v>0</v>
      </c>
      <c r="I18" s="32"/>
      <c r="J18" s="32"/>
      <c r="O18">
        <f>'SO-04 SO-04.2b Pol'!AN6</f>
        <v>0</v>
      </c>
      <c r="P18">
        <f>'SO-04 SO-04.2b Pol'!AO6</f>
        <v>0</v>
      </c>
    </row>
    <row r="19" spans="1:55" ht="12.75" customHeight="1" thickBot="1">
      <c r="A19" s="171"/>
      <c r="B19" s="172" t="s">
        <v>76</v>
      </c>
      <c r="C19" s="173"/>
      <c r="D19" s="174" t="str">
        <f>B2</f>
        <v>SO-04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8" thickBot="1">
      <c r="A21" s="158" t="s">
        <v>237</v>
      </c>
      <c r="B21" s="159"/>
      <c r="C21" s="159"/>
      <c r="D21" s="202" t="s">
        <v>74</v>
      </c>
      <c r="E21" s="279" t="s">
        <v>75</v>
      </c>
      <c r="F21" s="279"/>
      <c r="G21" s="279"/>
      <c r="H21" s="279"/>
      <c r="I21" s="32"/>
      <c r="J21" s="32"/>
      <c r="BC21" s="278" t="str">
        <f>E21</f>
        <v>Venkovní rozvody vody vč. hydrantu</v>
      </c>
    </row>
    <row r="22" spans="1:55" ht="12.75" customHeight="1">
      <c r="A22" s="166" t="s">
        <v>238</v>
      </c>
      <c r="B22" s="167"/>
      <c r="C22" s="168"/>
      <c r="D22" s="168"/>
      <c r="E22" s="168"/>
      <c r="F22" s="168"/>
      <c r="G22" s="169"/>
      <c r="H22" s="170" t="s">
        <v>73</v>
      </c>
      <c r="I22" s="32"/>
      <c r="J22" s="32"/>
    </row>
    <row r="23" spans="1:55" ht="12.75" customHeight="1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0">
        <f>'SO-04 SO-04.2b Pol'!F8</f>
        <v>0</v>
      </c>
      <c r="I23" s="32"/>
      <c r="J23" s="32"/>
    </row>
    <row r="24" spans="1:55" ht="12.75" customHeight="1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0">
        <f>'SO-04 SO-04.2b Pol'!F68</f>
        <v>0</v>
      </c>
      <c r="I24" s="32"/>
      <c r="J24" s="32"/>
    </row>
    <row r="25" spans="1:55" ht="12.75" customHeight="1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0">
        <f>'SO-04 SO-04.2b Pol'!F71</f>
        <v>0</v>
      </c>
      <c r="I25" s="32"/>
      <c r="J25" s="32"/>
    </row>
    <row r="26" spans="1:55" ht="12.75" customHeight="1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0">
        <f>'SO-04 SO-04.2b Pol'!F76</f>
        <v>0</v>
      </c>
      <c r="I26" s="32"/>
      <c r="J26" s="32"/>
    </row>
    <row r="27" spans="1:55" ht="12.75" customHeight="1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0">
        <f>'SO-04 SO-04.2b Pol'!F81</f>
        <v>0</v>
      </c>
      <c r="I27" s="32"/>
      <c r="J27" s="32"/>
    </row>
    <row r="28" spans="1:55" ht="12.75" customHeight="1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0">
        <f>'SO-04 SO-04.2b Pol'!F86</f>
        <v>0</v>
      </c>
      <c r="I28" s="32"/>
      <c r="J28" s="32"/>
    </row>
    <row r="29" spans="1:55" ht="12.75" customHeight="1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0">
        <f>'SO-04 SO-04.2b Pol'!F90</f>
        <v>0</v>
      </c>
      <c r="I29" s="32"/>
      <c r="J29" s="32"/>
    </row>
    <row r="30" spans="1:55" ht="12.75" customHeight="1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80">
        <f>'SO-04 SO-04.2b Pol'!F96</f>
        <v>0</v>
      </c>
      <c r="I30" s="32"/>
      <c r="J30" s="32"/>
    </row>
    <row r="31" spans="1:55" ht="12.75" customHeight="1">
      <c r="A31" s="164" t="s">
        <v>66</v>
      </c>
      <c r="B31" s="162" t="s">
        <v>67</v>
      </c>
      <c r="C31" s="161"/>
      <c r="D31" s="161"/>
      <c r="E31" s="161"/>
      <c r="F31" s="161"/>
      <c r="G31" s="163"/>
      <c r="H31" s="280">
        <f>'SO-04 SO-04.2b Pol'!F99</f>
        <v>0</v>
      </c>
      <c r="I31" s="32"/>
      <c r="J31" s="32"/>
    </row>
    <row r="32" spans="1:55" ht="12.75" customHeight="1" thickBot="1">
      <c r="A32" s="171"/>
      <c r="B32" s="172" t="s">
        <v>239</v>
      </c>
      <c r="C32" s="173"/>
      <c r="D32" s="174" t="str">
        <f>D21</f>
        <v>SO-04.2b</v>
      </c>
      <c r="E32" s="173"/>
      <c r="F32" s="173"/>
      <c r="G32" s="175"/>
      <c r="H32" s="281">
        <f>SUM(H23:H31)</f>
        <v>0</v>
      </c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8" customWidth="1"/>
    <col min="3" max="3" width="63.77734375" style="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0" max="18" width="0" hidden="1" customWidth="1"/>
    <col min="29" max="41" width="0" hidden="1" customWidth="1"/>
    <col min="52" max="52" width="112.6640625" customWidth="1"/>
  </cols>
  <sheetData>
    <row r="1" spans="1:60" ht="16.2" thickBot="1">
      <c r="A1" s="178" t="s">
        <v>77</v>
      </c>
      <c r="B1" s="178"/>
      <c r="C1" s="203"/>
      <c r="D1" s="178"/>
      <c r="E1" s="178"/>
      <c r="F1" s="178"/>
      <c r="G1" s="178"/>
      <c r="AC1" t="s">
        <v>80</v>
      </c>
    </row>
    <row r="2" spans="1:60" ht="13.8" thickTop="1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69</v>
      </c>
    </row>
    <row r="4" spans="1:60" ht="13.8" thickBot="1">
      <c r="A4" s="189" t="s">
        <v>31</v>
      </c>
      <c r="B4" s="190" t="s">
        <v>74</v>
      </c>
      <c r="C4" s="206" t="s">
        <v>75</v>
      </c>
      <c r="D4" s="191"/>
      <c r="E4" s="192"/>
      <c r="F4" s="192"/>
      <c r="G4" s="193"/>
    </row>
    <row r="5" spans="1:60" ht="14.4" thickTop="1" thickBot="1">
      <c r="C5" s="207"/>
      <c r="D5" s="177"/>
      <c r="AN5">
        <v>15</v>
      </c>
      <c r="AO5">
        <v>21</v>
      </c>
    </row>
    <row r="6" spans="1:60" ht="27.6" thickTop="1" thickBot="1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0" t="s">
        <v>78</v>
      </c>
      <c r="I6" s="211" t="s">
        <v>79</v>
      </c>
      <c r="J6" s="54"/>
      <c r="AN6">
        <f>SUMIF(AM8:AM119,AN5,G8:G119)</f>
        <v>0</v>
      </c>
      <c r="AO6">
        <f>SUMIF(AM8:AM119,AO5,G8:G119)</f>
        <v>0</v>
      </c>
    </row>
    <row r="7" spans="1:60">
      <c r="A7" s="261"/>
      <c r="B7" s="262" t="s">
        <v>81</v>
      </c>
      <c r="C7" s="263" t="s">
        <v>82</v>
      </c>
      <c r="D7" s="264"/>
      <c r="E7" s="265"/>
      <c r="F7" s="266"/>
      <c r="G7" s="266"/>
      <c r="H7" s="267"/>
      <c r="I7" s="268"/>
    </row>
    <row r="8" spans="1:60">
      <c r="A8" s="252" t="s">
        <v>83</v>
      </c>
      <c r="B8" s="212" t="s">
        <v>50</v>
      </c>
      <c r="C8" s="244" t="s">
        <v>51</v>
      </c>
      <c r="D8" s="216"/>
      <c r="E8" s="221"/>
      <c r="F8" s="226">
        <f>SUM(G9:G67)</f>
        <v>0</v>
      </c>
      <c r="G8" s="227"/>
      <c r="H8" s="228"/>
      <c r="I8" s="258"/>
      <c r="AE8" t="s">
        <v>84</v>
      </c>
    </row>
    <row r="9" spans="1:60" outlineLevel="1">
      <c r="A9" s="253"/>
      <c r="B9" s="209" t="s">
        <v>85</v>
      </c>
      <c r="C9" s="245"/>
      <c r="D9" s="217"/>
      <c r="E9" s="222"/>
      <c r="F9" s="229"/>
      <c r="G9" s="230"/>
      <c r="H9" s="231"/>
      <c r="I9" s="25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>
      <c r="A10" s="253"/>
      <c r="B10" s="210" t="s">
        <v>86</v>
      </c>
      <c r="C10" s="246"/>
      <c r="D10" s="254"/>
      <c r="E10" s="255"/>
      <c r="F10" s="256"/>
      <c r="G10" s="233"/>
      <c r="H10" s="231"/>
      <c r="I10" s="25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87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201" t="str">
        <f>B10</f>
        <v>na vzdálenost (výšku) od hladiny vody v jímce po výšku roviny proložené osou nejvyššího bodu výtlačného potrubí, odpadní potrubí v délce do 20 m,</v>
      </c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>
      <c r="A11" s="253"/>
      <c r="B11" s="210" t="s">
        <v>88</v>
      </c>
      <c r="C11" s="246"/>
      <c r="D11" s="254"/>
      <c r="E11" s="255"/>
      <c r="F11" s="256"/>
      <c r="G11" s="233"/>
      <c r="H11" s="231"/>
      <c r="I11" s="25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>
        <v>1</v>
      </c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>
      <c r="A12" s="257">
        <v>1</v>
      </c>
      <c r="B12" s="213" t="s">
        <v>89</v>
      </c>
      <c r="C12" s="247" t="s">
        <v>90</v>
      </c>
      <c r="D12" s="218" t="s">
        <v>91</v>
      </c>
      <c r="E12" s="223">
        <v>240</v>
      </c>
      <c r="F12" s="234"/>
      <c r="G12" s="232">
        <f>ROUND(E12*F12,2)</f>
        <v>0</v>
      </c>
      <c r="H12" s="231" t="s">
        <v>92</v>
      </c>
      <c r="I12" s="259" t="s">
        <v>93</v>
      </c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 t="s">
        <v>94</v>
      </c>
      <c r="AF12" s="199"/>
      <c r="AG12" s="199"/>
      <c r="AH12" s="199"/>
      <c r="AI12" s="199"/>
      <c r="AJ12" s="199"/>
      <c r="AK12" s="199"/>
      <c r="AL12" s="199"/>
      <c r="AM12" s="199">
        <v>21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>
      <c r="A13" s="253"/>
      <c r="B13" s="214"/>
      <c r="C13" s="248" t="s">
        <v>95</v>
      </c>
      <c r="D13" s="219"/>
      <c r="E13" s="224">
        <v>240</v>
      </c>
      <c r="F13" s="232"/>
      <c r="G13" s="232"/>
      <c r="H13" s="231"/>
      <c r="I13" s="25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>
      <c r="A14" s="253"/>
      <c r="B14" s="210" t="s">
        <v>96</v>
      </c>
      <c r="C14" s="246"/>
      <c r="D14" s="254"/>
      <c r="E14" s="255"/>
      <c r="F14" s="256"/>
      <c r="G14" s="233"/>
      <c r="H14" s="231"/>
      <c r="I14" s="25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>
        <v>0</v>
      </c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ht="21" outlineLevel="1">
      <c r="A15" s="253"/>
      <c r="B15" s="210" t="s">
        <v>97</v>
      </c>
      <c r="C15" s="246"/>
      <c r="D15" s="254"/>
      <c r="E15" s="255"/>
      <c r="F15" s="256"/>
      <c r="G15" s="233"/>
      <c r="H15" s="231"/>
      <c r="I15" s="25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 t="s">
        <v>87</v>
      </c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201" t="str">
        <f>B15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>
      <c r="A16" s="253"/>
      <c r="B16" s="210" t="s">
        <v>98</v>
      </c>
      <c r="C16" s="246"/>
      <c r="D16" s="254"/>
      <c r="E16" s="255"/>
      <c r="F16" s="256"/>
      <c r="G16" s="233"/>
      <c r="H16" s="231"/>
      <c r="I16" s="25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>
        <v>1</v>
      </c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>
      <c r="A17" s="257">
        <v>2</v>
      </c>
      <c r="B17" s="213" t="s">
        <v>99</v>
      </c>
      <c r="C17" s="247" t="s">
        <v>90</v>
      </c>
      <c r="D17" s="218" t="s">
        <v>100</v>
      </c>
      <c r="E17" s="223">
        <v>10</v>
      </c>
      <c r="F17" s="234"/>
      <c r="G17" s="232">
        <f>ROUND(E17*F17,2)</f>
        <v>0</v>
      </c>
      <c r="H17" s="231" t="s">
        <v>92</v>
      </c>
      <c r="I17" s="259" t="s">
        <v>93</v>
      </c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 t="s">
        <v>94</v>
      </c>
      <c r="AF17" s="199"/>
      <c r="AG17" s="199"/>
      <c r="AH17" s="199"/>
      <c r="AI17" s="199"/>
      <c r="AJ17" s="199"/>
      <c r="AK17" s="199"/>
      <c r="AL17" s="199"/>
      <c r="AM17" s="199">
        <v>21</v>
      </c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>
      <c r="A18" s="253"/>
      <c r="B18" s="210" t="s">
        <v>101</v>
      </c>
      <c r="C18" s="246"/>
      <c r="D18" s="254"/>
      <c r="E18" s="255"/>
      <c r="F18" s="256"/>
      <c r="G18" s="233"/>
      <c r="H18" s="231"/>
      <c r="I18" s="25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>
        <v>0</v>
      </c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ht="21" outlineLevel="1">
      <c r="A19" s="253"/>
      <c r="B19" s="210" t="s">
        <v>102</v>
      </c>
      <c r="C19" s="246"/>
      <c r="D19" s="254"/>
      <c r="E19" s="255"/>
      <c r="F19" s="256"/>
      <c r="G19" s="233"/>
      <c r="H19" s="231"/>
      <c r="I19" s="25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 t="s">
        <v>87</v>
      </c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201" t="str">
        <f>B19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>
      <c r="A20" s="253"/>
      <c r="B20" s="210" t="s">
        <v>103</v>
      </c>
      <c r="C20" s="246"/>
      <c r="D20" s="254"/>
      <c r="E20" s="255"/>
      <c r="F20" s="256"/>
      <c r="G20" s="233"/>
      <c r="H20" s="231"/>
      <c r="I20" s="25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>
        <v>1</v>
      </c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>
      <c r="A21" s="257">
        <v>3</v>
      </c>
      <c r="B21" s="213" t="s">
        <v>104</v>
      </c>
      <c r="C21" s="247" t="s">
        <v>105</v>
      </c>
      <c r="D21" s="218" t="s">
        <v>106</v>
      </c>
      <c r="E21" s="223">
        <v>2.5</v>
      </c>
      <c r="F21" s="234"/>
      <c r="G21" s="232">
        <f>ROUND(E21*F21,2)</f>
        <v>0</v>
      </c>
      <c r="H21" s="231" t="s">
        <v>92</v>
      </c>
      <c r="I21" s="259" t="s">
        <v>93</v>
      </c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 t="s">
        <v>94</v>
      </c>
      <c r="AF21" s="199"/>
      <c r="AG21" s="199"/>
      <c r="AH21" s="199"/>
      <c r="AI21" s="199"/>
      <c r="AJ21" s="199"/>
      <c r="AK21" s="199"/>
      <c r="AL21" s="199"/>
      <c r="AM21" s="199">
        <v>21</v>
      </c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>
      <c r="A22" s="253"/>
      <c r="B22" s="210" t="s">
        <v>101</v>
      </c>
      <c r="C22" s="246"/>
      <c r="D22" s="254"/>
      <c r="E22" s="255"/>
      <c r="F22" s="256"/>
      <c r="G22" s="233"/>
      <c r="H22" s="231"/>
      <c r="I22" s="25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>
        <v>0</v>
      </c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ht="21" outlineLevel="1">
      <c r="A23" s="253"/>
      <c r="B23" s="210" t="s">
        <v>102</v>
      </c>
      <c r="C23" s="246"/>
      <c r="D23" s="254"/>
      <c r="E23" s="255"/>
      <c r="F23" s="256"/>
      <c r="G23" s="233"/>
      <c r="H23" s="231"/>
      <c r="I23" s="25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 t="s">
        <v>87</v>
      </c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201" t="str">
        <f>B23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>
      <c r="A24" s="253"/>
      <c r="B24" s="210" t="s">
        <v>107</v>
      </c>
      <c r="C24" s="246"/>
      <c r="D24" s="254"/>
      <c r="E24" s="255"/>
      <c r="F24" s="256"/>
      <c r="G24" s="233"/>
      <c r="H24" s="231"/>
      <c r="I24" s="25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>
        <v>1</v>
      </c>
      <c r="AD24" s="199"/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>
      <c r="A25" s="257">
        <v>4</v>
      </c>
      <c r="B25" s="213" t="s">
        <v>108</v>
      </c>
      <c r="C25" s="247" t="s">
        <v>109</v>
      </c>
      <c r="D25" s="218" t="s">
        <v>106</v>
      </c>
      <c r="E25" s="223">
        <v>2.5</v>
      </c>
      <c r="F25" s="234"/>
      <c r="G25" s="232">
        <f>ROUND(E25*F25,2)</f>
        <v>0</v>
      </c>
      <c r="H25" s="231" t="s">
        <v>92</v>
      </c>
      <c r="I25" s="259" t="s">
        <v>93</v>
      </c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 t="s">
        <v>94</v>
      </c>
      <c r="AF25" s="199"/>
      <c r="AG25" s="199"/>
      <c r="AH25" s="199"/>
      <c r="AI25" s="199"/>
      <c r="AJ25" s="199"/>
      <c r="AK25" s="199"/>
      <c r="AL25" s="199"/>
      <c r="AM25" s="199">
        <v>21</v>
      </c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>
      <c r="A26" s="253"/>
      <c r="B26" s="210" t="s">
        <v>110</v>
      </c>
      <c r="C26" s="246"/>
      <c r="D26" s="254"/>
      <c r="E26" s="255"/>
      <c r="F26" s="256"/>
      <c r="G26" s="233"/>
      <c r="H26" s="231"/>
      <c r="I26" s="25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>
        <v>0</v>
      </c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ht="21" outlineLevel="1">
      <c r="A27" s="253"/>
      <c r="B27" s="210" t="s">
        <v>111</v>
      </c>
      <c r="C27" s="246"/>
      <c r="D27" s="254"/>
      <c r="E27" s="255"/>
      <c r="F27" s="256"/>
      <c r="G27" s="233"/>
      <c r="H27" s="231"/>
      <c r="I27" s="25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87</v>
      </c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201" t="str">
        <f>B27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>
      <c r="A28" s="257">
        <v>5</v>
      </c>
      <c r="B28" s="213" t="s">
        <v>112</v>
      </c>
      <c r="C28" s="247" t="s">
        <v>113</v>
      </c>
      <c r="D28" s="218" t="s">
        <v>114</v>
      </c>
      <c r="E28" s="223">
        <v>42</v>
      </c>
      <c r="F28" s="234"/>
      <c r="G28" s="232">
        <f>ROUND(E28*F28,2)</f>
        <v>0</v>
      </c>
      <c r="H28" s="231" t="s">
        <v>92</v>
      </c>
      <c r="I28" s="259" t="s">
        <v>93</v>
      </c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 t="s">
        <v>94</v>
      </c>
      <c r="AF28" s="199"/>
      <c r="AG28" s="199"/>
      <c r="AH28" s="199"/>
      <c r="AI28" s="199"/>
      <c r="AJ28" s="199"/>
      <c r="AK28" s="199"/>
      <c r="AL28" s="199"/>
      <c r="AM28" s="199">
        <v>21</v>
      </c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>
      <c r="A29" s="253"/>
      <c r="B29" s="214"/>
      <c r="C29" s="248" t="s">
        <v>115</v>
      </c>
      <c r="D29" s="219"/>
      <c r="E29" s="224">
        <v>42</v>
      </c>
      <c r="F29" s="232"/>
      <c r="G29" s="232"/>
      <c r="H29" s="231"/>
      <c r="I29" s="25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>
      <c r="A30" s="253"/>
      <c r="B30" s="210" t="s">
        <v>116</v>
      </c>
      <c r="C30" s="246"/>
      <c r="D30" s="254"/>
      <c r="E30" s="255"/>
      <c r="F30" s="256"/>
      <c r="G30" s="233"/>
      <c r="H30" s="231"/>
      <c r="I30" s="25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>
        <v>0</v>
      </c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ht="21" outlineLevel="1">
      <c r="A31" s="253"/>
      <c r="B31" s="210" t="s">
        <v>117</v>
      </c>
      <c r="C31" s="246"/>
      <c r="D31" s="254"/>
      <c r="E31" s="255"/>
      <c r="F31" s="256"/>
      <c r="G31" s="233"/>
      <c r="H31" s="231"/>
      <c r="I31" s="25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 t="s">
        <v>87</v>
      </c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201" t="str">
        <f>B31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>
      <c r="A32" s="257">
        <v>6</v>
      </c>
      <c r="B32" s="213" t="s">
        <v>118</v>
      </c>
      <c r="C32" s="247" t="s">
        <v>119</v>
      </c>
      <c r="D32" s="218" t="s">
        <v>114</v>
      </c>
      <c r="E32" s="223">
        <v>42</v>
      </c>
      <c r="F32" s="234"/>
      <c r="G32" s="232">
        <f>ROUND(E32*F32,2)</f>
        <v>0</v>
      </c>
      <c r="H32" s="231" t="s">
        <v>92</v>
      </c>
      <c r="I32" s="259" t="s">
        <v>93</v>
      </c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 t="s">
        <v>94</v>
      </c>
      <c r="AF32" s="199"/>
      <c r="AG32" s="199"/>
      <c r="AH32" s="199"/>
      <c r="AI32" s="199"/>
      <c r="AJ32" s="199"/>
      <c r="AK32" s="199"/>
      <c r="AL32" s="199"/>
      <c r="AM32" s="199">
        <v>21</v>
      </c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>
      <c r="A33" s="253"/>
      <c r="B33" s="214"/>
      <c r="C33" s="248" t="s">
        <v>115</v>
      </c>
      <c r="D33" s="219"/>
      <c r="E33" s="224">
        <v>42</v>
      </c>
      <c r="F33" s="232"/>
      <c r="G33" s="232"/>
      <c r="H33" s="231"/>
      <c r="I33" s="25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>
      <c r="A34" s="253"/>
      <c r="B34" s="210" t="s">
        <v>120</v>
      </c>
      <c r="C34" s="246"/>
      <c r="D34" s="254"/>
      <c r="E34" s="255"/>
      <c r="F34" s="256"/>
      <c r="G34" s="233"/>
      <c r="H34" s="231"/>
      <c r="I34" s="25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>
      <c r="A35" s="253"/>
      <c r="B35" s="210" t="s">
        <v>121</v>
      </c>
      <c r="C35" s="246"/>
      <c r="D35" s="254"/>
      <c r="E35" s="255"/>
      <c r="F35" s="256"/>
      <c r="G35" s="233"/>
      <c r="H35" s="231"/>
      <c r="I35" s="259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 t="s">
        <v>87</v>
      </c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>
      <c r="A36" s="257">
        <v>7</v>
      </c>
      <c r="B36" s="213" t="s">
        <v>122</v>
      </c>
      <c r="C36" s="247" t="s">
        <v>123</v>
      </c>
      <c r="D36" s="218" t="s">
        <v>124</v>
      </c>
      <c r="E36" s="223">
        <v>105</v>
      </c>
      <c r="F36" s="234"/>
      <c r="G36" s="232">
        <f>ROUND(E36*F36,2)</f>
        <v>0</v>
      </c>
      <c r="H36" s="231" t="s">
        <v>92</v>
      </c>
      <c r="I36" s="259" t="s">
        <v>93</v>
      </c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 t="s">
        <v>94</v>
      </c>
      <c r="AF36" s="199"/>
      <c r="AG36" s="199"/>
      <c r="AH36" s="199"/>
      <c r="AI36" s="199"/>
      <c r="AJ36" s="199"/>
      <c r="AK36" s="199"/>
      <c r="AL36" s="199"/>
      <c r="AM36" s="199">
        <v>21</v>
      </c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>
      <c r="A37" s="253"/>
      <c r="B37" s="214"/>
      <c r="C37" s="248" t="s">
        <v>125</v>
      </c>
      <c r="D37" s="219"/>
      <c r="E37" s="224">
        <v>105</v>
      </c>
      <c r="F37" s="232"/>
      <c r="G37" s="232"/>
      <c r="H37" s="231"/>
      <c r="I37" s="25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>
      <c r="A38" s="253"/>
      <c r="B38" s="210" t="s">
        <v>126</v>
      </c>
      <c r="C38" s="246"/>
      <c r="D38" s="254"/>
      <c r="E38" s="255"/>
      <c r="F38" s="256"/>
      <c r="G38" s="233"/>
      <c r="H38" s="231"/>
      <c r="I38" s="25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>
        <v>0</v>
      </c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>
      <c r="A39" s="253"/>
      <c r="B39" s="210" t="s">
        <v>127</v>
      </c>
      <c r="C39" s="246"/>
      <c r="D39" s="254"/>
      <c r="E39" s="255"/>
      <c r="F39" s="256"/>
      <c r="G39" s="233"/>
      <c r="H39" s="231"/>
      <c r="I39" s="25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 t="s">
        <v>87</v>
      </c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>
      <c r="A40" s="257">
        <v>8</v>
      </c>
      <c r="B40" s="213" t="s">
        <v>128</v>
      </c>
      <c r="C40" s="247" t="s">
        <v>129</v>
      </c>
      <c r="D40" s="218" t="s">
        <v>124</v>
      </c>
      <c r="E40" s="223">
        <v>105</v>
      </c>
      <c r="F40" s="234"/>
      <c r="G40" s="232">
        <f>ROUND(E40*F40,2)</f>
        <v>0</v>
      </c>
      <c r="H40" s="231" t="s">
        <v>92</v>
      </c>
      <c r="I40" s="259" t="s">
        <v>93</v>
      </c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 t="s">
        <v>94</v>
      </c>
      <c r="AF40" s="199"/>
      <c r="AG40" s="199"/>
      <c r="AH40" s="199"/>
      <c r="AI40" s="199"/>
      <c r="AJ40" s="199"/>
      <c r="AK40" s="199"/>
      <c r="AL40" s="199"/>
      <c r="AM40" s="199">
        <v>21</v>
      </c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>
      <c r="A41" s="253"/>
      <c r="B41" s="214"/>
      <c r="C41" s="248" t="s">
        <v>125</v>
      </c>
      <c r="D41" s="219"/>
      <c r="E41" s="224">
        <v>105</v>
      </c>
      <c r="F41" s="232"/>
      <c r="G41" s="232"/>
      <c r="H41" s="231"/>
      <c r="I41" s="25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>
      <c r="A42" s="253"/>
      <c r="B42" s="210" t="s">
        <v>130</v>
      </c>
      <c r="C42" s="246"/>
      <c r="D42" s="254"/>
      <c r="E42" s="255"/>
      <c r="F42" s="256"/>
      <c r="G42" s="233"/>
      <c r="H42" s="231"/>
      <c r="I42" s="25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0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>
      <c r="A43" s="253"/>
      <c r="B43" s="210" t="s">
        <v>131</v>
      </c>
      <c r="C43" s="246"/>
      <c r="D43" s="254"/>
      <c r="E43" s="255"/>
      <c r="F43" s="256"/>
      <c r="G43" s="233"/>
      <c r="H43" s="231"/>
      <c r="I43" s="25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87</v>
      </c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>
      <c r="A44" s="257">
        <v>9</v>
      </c>
      <c r="B44" s="213" t="s">
        <v>132</v>
      </c>
      <c r="C44" s="247" t="s">
        <v>133</v>
      </c>
      <c r="D44" s="218" t="s">
        <v>114</v>
      </c>
      <c r="E44" s="223">
        <v>42</v>
      </c>
      <c r="F44" s="234"/>
      <c r="G44" s="232">
        <f>ROUND(E44*F44,2)</f>
        <v>0</v>
      </c>
      <c r="H44" s="231" t="s">
        <v>92</v>
      </c>
      <c r="I44" s="259" t="s">
        <v>93</v>
      </c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 t="s">
        <v>94</v>
      </c>
      <c r="AF44" s="199"/>
      <c r="AG44" s="199"/>
      <c r="AH44" s="199"/>
      <c r="AI44" s="199"/>
      <c r="AJ44" s="199"/>
      <c r="AK44" s="199"/>
      <c r="AL44" s="199"/>
      <c r="AM44" s="199">
        <v>21</v>
      </c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>
      <c r="A45" s="253"/>
      <c r="B45" s="214"/>
      <c r="C45" s="248" t="s">
        <v>115</v>
      </c>
      <c r="D45" s="219"/>
      <c r="E45" s="224">
        <v>42</v>
      </c>
      <c r="F45" s="232"/>
      <c r="G45" s="232"/>
      <c r="H45" s="231"/>
      <c r="I45" s="25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>
      <c r="A46" s="253"/>
      <c r="B46" s="210" t="s">
        <v>134</v>
      </c>
      <c r="C46" s="246"/>
      <c r="D46" s="254"/>
      <c r="E46" s="255"/>
      <c r="F46" s="256"/>
      <c r="G46" s="233"/>
      <c r="H46" s="231"/>
      <c r="I46" s="25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>
        <v>0</v>
      </c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>
      <c r="A47" s="253"/>
      <c r="B47" s="210" t="s">
        <v>135</v>
      </c>
      <c r="C47" s="246"/>
      <c r="D47" s="254"/>
      <c r="E47" s="255"/>
      <c r="F47" s="256"/>
      <c r="G47" s="233"/>
      <c r="H47" s="231"/>
      <c r="I47" s="25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 t="s">
        <v>87</v>
      </c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>
      <c r="A48" s="257">
        <v>10</v>
      </c>
      <c r="B48" s="213" t="s">
        <v>136</v>
      </c>
      <c r="C48" s="247" t="s">
        <v>137</v>
      </c>
      <c r="D48" s="218" t="s">
        <v>114</v>
      </c>
      <c r="E48" s="223">
        <v>42</v>
      </c>
      <c r="F48" s="234"/>
      <c r="G48" s="232">
        <f>ROUND(E48*F48,2)</f>
        <v>0</v>
      </c>
      <c r="H48" s="231" t="s">
        <v>92</v>
      </c>
      <c r="I48" s="259" t="s">
        <v>93</v>
      </c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 t="s">
        <v>94</v>
      </c>
      <c r="AF48" s="199"/>
      <c r="AG48" s="199"/>
      <c r="AH48" s="199"/>
      <c r="AI48" s="199"/>
      <c r="AJ48" s="199"/>
      <c r="AK48" s="199"/>
      <c r="AL48" s="199"/>
      <c r="AM48" s="199">
        <v>21</v>
      </c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>
      <c r="A49" s="253"/>
      <c r="B49" s="210" t="s">
        <v>138</v>
      </c>
      <c r="C49" s="246"/>
      <c r="D49" s="254"/>
      <c r="E49" s="255"/>
      <c r="F49" s="256"/>
      <c r="G49" s="233"/>
      <c r="H49" s="231"/>
      <c r="I49" s="25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>
        <v>0</v>
      </c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>
      <c r="A50" s="253"/>
      <c r="B50" s="210" t="s">
        <v>139</v>
      </c>
      <c r="C50" s="246"/>
      <c r="D50" s="254"/>
      <c r="E50" s="255"/>
      <c r="F50" s="256"/>
      <c r="G50" s="233"/>
      <c r="H50" s="231"/>
      <c r="I50" s="25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>
        <v>1</v>
      </c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>
      <c r="A51" s="257">
        <v>11</v>
      </c>
      <c r="B51" s="213" t="s">
        <v>140</v>
      </c>
      <c r="C51" s="247" t="s">
        <v>141</v>
      </c>
      <c r="D51" s="218" t="s">
        <v>114</v>
      </c>
      <c r="E51" s="223">
        <v>42</v>
      </c>
      <c r="F51" s="234"/>
      <c r="G51" s="232">
        <f>ROUND(E51*F51,2)</f>
        <v>0</v>
      </c>
      <c r="H51" s="231" t="s">
        <v>92</v>
      </c>
      <c r="I51" s="259" t="s">
        <v>93</v>
      </c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 t="s">
        <v>94</v>
      </c>
      <c r="AF51" s="199"/>
      <c r="AG51" s="199"/>
      <c r="AH51" s="199"/>
      <c r="AI51" s="199"/>
      <c r="AJ51" s="199"/>
      <c r="AK51" s="199"/>
      <c r="AL51" s="199"/>
      <c r="AM51" s="199">
        <v>21</v>
      </c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>
      <c r="A52" s="253"/>
      <c r="B52" s="210" t="s">
        <v>142</v>
      </c>
      <c r="C52" s="246"/>
      <c r="D52" s="254"/>
      <c r="E52" s="255"/>
      <c r="F52" s="256"/>
      <c r="G52" s="233"/>
      <c r="H52" s="231"/>
      <c r="I52" s="25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>
        <v>0</v>
      </c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>
      <c r="A53" s="257">
        <v>12</v>
      </c>
      <c r="B53" s="213" t="s">
        <v>143</v>
      </c>
      <c r="C53" s="247" t="s">
        <v>144</v>
      </c>
      <c r="D53" s="218" t="s">
        <v>114</v>
      </c>
      <c r="E53" s="223">
        <v>42</v>
      </c>
      <c r="F53" s="234"/>
      <c r="G53" s="232">
        <f>ROUND(E53*F53,2)</f>
        <v>0</v>
      </c>
      <c r="H53" s="231" t="s">
        <v>92</v>
      </c>
      <c r="I53" s="259" t="s">
        <v>93</v>
      </c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 t="s">
        <v>94</v>
      </c>
      <c r="AF53" s="199"/>
      <c r="AG53" s="199"/>
      <c r="AH53" s="199"/>
      <c r="AI53" s="199"/>
      <c r="AJ53" s="199"/>
      <c r="AK53" s="199"/>
      <c r="AL53" s="199"/>
      <c r="AM53" s="199">
        <v>21</v>
      </c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>
      <c r="A54" s="253"/>
      <c r="B54" s="210" t="s">
        <v>145</v>
      </c>
      <c r="C54" s="246"/>
      <c r="D54" s="254"/>
      <c r="E54" s="255"/>
      <c r="F54" s="256"/>
      <c r="G54" s="233"/>
      <c r="H54" s="231"/>
      <c r="I54" s="25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>
        <v>0</v>
      </c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>
      <c r="A55" s="253"/>
      <c r="B55" s="210" t="s">
        <v>146</v>
      </c>
      <c r="C55" s="246"/>
      <c r="D55" s="254"/>
      <c r="E55" s="255"/>
      <c r="F55" s="256"/>
      <c r="G55" s="233"/>
      <c r="H55" s="231"/>
      <c r="I55" s="25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 t="s">
        <v>87</v>
      </c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>
      <c r="A56" s="257">
        <v>13</v>
      </c>
      <c r="B56" s="213" t="s">
        <v>147</v>
      </c>
      <c r="C56" s="247" t="s">
        <v>148</v>
      </c>
      <c r="D56" s="218" t="s">
        <v>114</v>
      </c>
      <c r="E56" s="223">
        <v>29</v>
      </c>
      <c r="F56" s="234"/>
      <c r="G56" s="232">
        <f>ROUND(E56*F56,2)</f>
        <v>0</v>
      </c>
      <c r="H56" s="231" t="s">
        <v>92</v>
      </c>
      <c r="I56" s="259" t="s">
        <v>93</v>
      </c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 t="s">
        <v>94</v>
      </c>
      <c r="AF56" s="199"/>
      <c r="AG56" s="199"/>
      <c r="AH56" s="199"/>
      <c r="AI56" s="199"/>
      <c r="AJ56" s="199"/>
      <c r="AK56" s="199"/>
      <c r="AL56" s="199"/>
      <c r="AM56" s="199">
        <v>21</v>
      </c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>
      <c r="A57" s="253"/>
      <c r="B57" s="214"/>
      <c r="C57" s="248" t="s">
        <v>149</v>
      </c>
      <c r="D57" s="219"/>
      <c r="E57" s="224">
        <v>29</v>
      </c>
      <c r="F57" s="232"/>
      <c r="G57" s="232"/>
      <c r="H57" s="231"/>
      <c r="I57" s="25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outlineLevel="1">
      <c r="A58" s="253"/>
      <c r="B58" s="210" t="s">
        <v>150</v>
      </c>
      <c r="C58" s="246"/>
      <c r="D58" s="254"/>
      <c r="E58" s="255"/>
      <c r="F58" s="256"/>
      <c r="G58" s="233"/>
      <c r="H58" s="231"/>
      <c r="I58" s="25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>
        <v>0</v>
      </c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ht="21" outlineLevel="1">
      <c r="A59" s="253"/>
      <c r="B59" s="210" t="s">
        <v>151</v>
      </c>
      <c r="C59" s="246"/>
      <c r="D59" s="254"/>
      <c r="E59" s="255"/>
      <c r="F59" s="256"/>
      <c r="G59" s="233"/>
      <c r="H59" s="231"/>
      <c r="I59" s="25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87</v>
      </c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201" t="str">
        <f>B59</f>
        <v>sypaninou z vhodných hornin tř. 1 - 4 nebo materiálem připraveným podél výkopu ve vzdálenosti do 3 m od jeho kraje, pro jakoukoliv hloubku výkopu a jakoukoliv míru zhutnění,</v>
      </c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>
      <c r="A60" s="257">
        <v>14</v>
      </c>
      <c r="B60" s="213" t="s">
        <v>152</v>
      </c>
      <c r="C60" s="247" t="s">
        <v>153</v>
      </c>
      <c r="D60" s="218" t="s">
        <v>114</v>
      </c>
      <c r="E60" s="223">
        <v>9</v>
      </c>
      <c r="F60" s="234"/>
      <c r="G60" s="232">
        <f>ROUND(E60*F60,2)</f>
        <v>0</v>
      </c>
      <c r="H60" s="231" t="s">
        <v>92</v>
      </c>
      <c r="I60" s="259" t="s">
        <v>93</v>
      </c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 t="s">
        <v>94</v>
      </c>
      <c r="AF60" s="199"/>
      <c r="AG60" s="199"/>
      <c r="AH60" s="199"/>
      <c r="AI60" s="199"/>
      <c r="AJ60" s="199"/>
      <c r="AK60" s="199"/>
      <c r="AL60" s="199"/>
      <c r="AM60" s="199">
        <v>21</v>
      </c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>
      <c r="A61" s="253"/>
      <c r="B61" s="214"/>
      <c r="C61" s="248" t="s">
        <v>154</v>
      </c>
      <c r="D61" s="219"/>
      <c r="E61" s="224">
        <v>9</v>
      </c>
      <c r="F61" s="232"/>
      <c r="G61" s="232"/>
      <c r="H61" s="231"/>
      <c r="I61" s="25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1">
      <c r="A62" s="253"/>
      <c r="B62" s="210" t="s">
        <v>155</v>
      </c>
      <c r="C62" s="246"/>
      <c r="D62" s="254"/>
      <c r="E62" s="255"/>
      <c r="F62" s="256"/>
      <c r="G62" s="233"/>
      <c r="H62" s="231"/>
      <c r="I62" s="25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>
        <v>1</v>
      </c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>
      <c r="A63" s="257">
        <v>15</v>
      </c>
      <c r="B63" s="213" t="s">
        <v>156</v>
      </c>
      <c r="C63" s="247" t="s">
        <v>157</v>
      </c>
      <c r="D63" s="218" t="s">
        <v>114</v>
      </c>
      <c r="E63" s="223">
        <v>9</v>
      </c>
      <c r="F63" s="234"/>
      <c r="G63" s="232">
        <f>ROUND(E63*F63,2)</f>
        <v>0</v>
      </c>
      <c r="H63" s="231" t="s">
        <v>92</v>
      </c>
      <c r="I63" s="259" t="s">
        <v>93</v>
      </c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 t="s">
        <v>94</v>
      </c>
      <c r="AF63" s="199"/>
      <c r="AG63" s="199"/>
      <c r="AH63" s="199"/>
      <c r="AI63" s="199"/>
      <c r="AJ63" s="199"/>
      <c r="AK63" s="199"/>
      <c r="AL63" s="199"/>
      <c r="AM63" s="199">
        <v>21</v>
      </c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>
      <c r="A64" s="257">
        <v>16</v>
      </c>
      <c r="B64" s="213" t="s">
        <v>158</v>
      </c>
      <c r="C64" s="247" t="s">
        <v>159</v>
      </c>
      <c r="D64" s="218" t="s">
        <v>160</v>
      </c>
      <c r="E64" s="223">
        <v>54.6</v>
      </c>
      <c r="F64" s="234"/>
      <c r="G64" s="232">
        <f>ROUND(E64*F64,2)</f>
        <v>0</v>
      </c>
      <c r="H64" s="231"/>
      <c r="I64" s="259" t="s">
        <v>161</v>
      </c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 t="s">
        <v>162</v>
      </c>
      <c r="AF64" s="199" t="s">
        <v>163</v>
      </c>
      <c r="AG64" s="199"/>
      <c r="AH64" s="199"/>
      <c r="AI64" s="199"/>
      <c r="AJ64" s="199"/>
      <c r="AK64" s="199"/>
      <c r="AL64" s="199"/>
      <c r="AM64" s="199">
        <v>21</v>
      </c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>
      <c r="A65" s="253"/>
      <c r="B65" s="214"/>
      <c r="C65" s="248" t="s">
        <v>164</v>
      </c>
      <c r="D65" s="219"/>
      <c r="E65" s="224">
        <v>54.6</v>
      </c>
      <c r="F65" s="232"/>
      <c r="G65" s="232"/>
      <c r="H65" s="231"/>
      <c r="I65" s="259"/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>
      <c r="A66" s="257">
        <v>17</v>
      </c>
      <c r="B66" s="213" t="s">
        <v>165</v>
      </c>
      <c r="C66" s="247" t="s">
        <v>166</v>
      </c>
      <c r="D66" s="218" t="s">
        <v>167</v>
      </c>
      <c r="E66" s="223">
        <v>43.5</v>
      </c>
      <c r="F66" s="234"/>
      <c r="G66" s="232">
        <f>ROUND(E66*F66,2)</f>
        <v>0</v>
      </c>
      <c r="H66" s="231" t="s">
        <v>168</v>
      </c>
      <c r="I66" s="259" t="s">
        <v>93</v>
      </c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 t="s">
        <v>94</v>
      </c>
      <c r="AF66" s="199"/>
      <c r="AG66" s="199"/>
      <c r="AH66" s="199"/>
      <c r="AI66" s="199"/>
      <c r="AJ66" s="199"/>
      <c r="AK66" s="199"/>
      <c r="AL66" s="199"/>
      <c r="AM66" s="199">
        <v>21</v>
      </c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 outlineLevel="1">
      <c r="A67" s="253"/>
      <c r="B67" s="214"/>
      <c r="C67" s="248" t="s">
        <v>169</v>
      </c>
      <c r="D67" s="219"/>
      <c r="E67" s="224">
        <v>43.5</v>
      </c>
      <c r="F67" s="232"/>
      <c r="G67" s="232"/>
      <c r="H67" s="231"/>
      <c r="I67" s="25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>
      <c r="A68" s="252" t="s">
        <v>83</v>
      </c>
      <c r="B68" s="212" t="s">
        <v>52</v>
      </c>
      <c r="C68" s="244" t="s">
        <v>53</v>
      </c>
      <c r="D68" s="216"/>
      <c r="E68" s="221"/>
      <c r="F68" s="235">
        <f>SUM(G69:G70)</f>
        <v>0</v>
      </c>
      <c r="G68" s="236"/>
      <c r="H68" s="228"/>
      <c r="I68" s="258"/>
      <c r="AE68" t="s">
        <v>84</v>
      </c>
    </row>
    <row r="69" spans="1:60" outlineLevel="1">
      <c r="A69" s="257">
        <v>18</v>
      </c>
      <c r="B69" s="213" t="s">
        <v>170</v>
      </c>
      <c r="C69" s="247" t="s">
        <v>171</v>
      </c>
      <c r="D69" s="218" t="s">
        <v>172</v>
      </c>
      <c r="E69" s="223">
        <v>1</v>
      </c>
      <c r="F69" s="234"/>
      <c r="G69" s="232">
        <f>ROUND(E69*F69,2)</f>
        <v>0</v>
      </c>
      <c r="H69" s="231"/>
      <c r="I69" s="259" t="s">
        <v>161</v>
      </c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 t="s">
        <v>162</v>
      </c>
      <c r="AF69" s="199" t="s">
        <v>163</v>
      </c>
      <c r="AG69" s="199"/>
      <c r="AH69" s="199"/>
      <c r="AI69" s="199"/>
      <c r="AJ69" s="199"/>
      <c r="AK69" s="199"/>
      <c r="AL69" s="199"/>
      <c r="AM69" s="199">
        <v>21</v>
      </c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>
      <c r="A70" s="257">
        <v>19</v>
      </c>
      <c r="B70" s="213" t="s">
        <v>173</v>
      </c>
      <c r="C70" s="247" t="s">
        <v>174</v>
      </c>
      <c r="D70" s="218" t="s">
        <v>172</v>
      </c>
      <c r="E70" s="223">
        <v>1</v>
      </c>
      <c r="F70" s="234"/>
      <c r="G70" s="232">
        <f>ROUND(E70*F70,2)</f>
        <v>0</v>
      </c>
      <c r="H70" s="231"/>
      <c r="I70" s="259" t="s">
        <v>161</v>
      </c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 t="s">
        <v>162</v>
      </c>
      <c r="AF70" s="199" t="s">
        <v>163</v>
      </c>
      <c r="AG70" s="199"/>
      <c r="AH70" s="199"/>
      <c r="AI70" s="199"/>
      <c r="AJ70" s="199"/>
      <c r="AK70" s="199"/>
      <c r="AL70" s="199"/>
      <c r="AM70" s="199">
        <v>21</v>
      </c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>
      <c r="A71" s="252" t="s">
        <v>83</v>
      </c>
      <c r="B71" s="212" t="s">
        <v>54</v>
      </c>
      <c r="C71" s="244" t="s">
        <v>55</v>
      </c>
      <c r="D71" s="216"/>
      <c r="E71" s="221"/>
      <c r="F71" s="235">
        <f>SUM(G72:G75)</f>
        <v>0</v>
      </c>
      <c r="G71" s="236"/>
      <c r="H71" s="228"/>
      <c r="I71" s="258"/>
      <c r="AE71" t="s">
        <v>84</v>
      </c>
    </row>
    <row r="72" spans="1:60" outlineLevel="1">
      <c r="A72" s="253"/>
      <c r="B72" s="209" t="s">
        <v>175</v>
      </c>
      <c r="C72" s="245"/>
      <c r="D72" s="217"/>
      <c r="E72" s="222"/>
      <c r="F72" s="229"/>
      <c r="G72" s="230"/>
      <c r="H72" s="231"/>
      <c r="I72" s="25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>
        <v>0</v>
      </c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>
      <c r="A73" s="253"/>
      <c r="B73" s="210" t="s">
        <v>176</v>
      </c>
      <c r="C73" s="246"/>
      <c r="D73" s="254"/>
      <c r="E73" s="255"/>
      <c r="F73" s="256"/>
      <c r="G73" s="233"/>
      <c r="H73" s="231"/>
      <c r="I73" s="25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 t="s">
        <v>87</v>
      </c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>
      <c r="A74" s="257">
        <v>20</v>
      </c>
      <c r="B74" s="213" t="s">
        <v>177</v>
      </c>
      <c r="C74" s="247" t="s">
        <v>178</v>
      </c>
      <c r="D74" s="218" t="s">
        <v>114</v>
      </c>
      <c r="E74" s="223">
        <v>4</v>
      </c>
      <c r="F74" s="234"/>
      <c r="G74" s="232">
        <f>ROUND(E74*F74,2)</f>
        <v>0</v>
      </c>
      <c r="H74" s="231" t="s">
        <v>179</v>
      </c>
      <c r="I74" s="259" t="s">
        <v>93</v>
      </c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 t="s">
        <v>94</v>
      </c>
      <c r="AF74" s="199"/>
      <c r="AG74" s="199"/>
      <c r="AH74" s="199"/>
      <c r="AI74" s="199"/>
      <c r="AJ74" s="199"/>
      <c r="AK74" s="199"/>
      <c r="AL74" s="199"/>
      <c r="AM74" s="199">
        <v>21</v>
      </c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>
      <c r="A75" s="253"/>
      <c r="B75" s="214"/>
      <c r="C75" s="248" t="s">
        <v>180</v>
      </c>
      <c r="D75" s="219"/>
      <c r="E75" s="224">
        <v>4</v>
      </c>
      <c r="F75" s="232"/>
      <c r="G75" s="232"/>
      <c r="H75" s="231"/>
      <c r="I75" s="259"/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  <c r="AF75" s="199"/>
      <c r="AG75" s="199"/>
      <c r="AH75" s="199"/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>
      <c r="A76" s="252" t="s">
        <v>83</v>
      </c>
      <c r="B76" s="212" t="s">
        <v>56</v>
      </c>
      <c r="C76" s="244" t="s">
        <v>57</v>
      </c>
      <c r="D76" s="216"/>
      <c r="E76" s="221"/>
      <c r="F76" s="235">
        <f>SUM(G77:G80)</f>
        <v>0</v>
      </c>
      <c r="G76" s="236"/>
      <c r="H76" s="228"/>
      <c r="I76" s="258"/>
      <c r="AE76" t="s">
        <v>84</v>
      </c>
    </row>
    <row r="77" spans="1:60" outlineLevel="1">
      <c r="A77" s="253"/>
      <c r="B77" s="209" t="s">
        <v>181</v>
      </c>
      <c r="C77" s="245"/>
      <c r="D77" s="217"/>
      <c r="E77" s="222"/>
      <c r="F77" s="229"/>
      <c r="G77" s="230"/>
      <c r="H77" s="231"/>
      <c r="I77" s="259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>
        <v>0</v>
      </c>
      <c r="AD77" s="199"/>
      <c r="AE77" s="199"/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>
      <c r="A78" s="253"/>
      <c r="B78" s="210" t="s">
        <v>182</v>
      </c>
      <c r="C78" s="246"/>
      <c r="D78" s="254"/>
      <c r="E78" s="255"/>
      <c r="F78" s="256"/>
      <c r="G78" s="233"/>
      <c r="H78" s="231"/>
      <c r="I78" s="259"/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 t="s">
        <v>87</v>
      </c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>
      <c r="A79" s="257">
        <v>21</v>
      </c>
      <c r="B79" s="213" t="s">
        <v>183</v>
      </c>
      <c r="C79" s="247" t="s">
        <v>184</v>
      </c>
      <c r="D79" s="218" t="s">
        <v>185</v>
      </c>
      <c r="E79" s="223">
        <v>1</v>
      </c>
      <c r="F79" s="234"/>
      <c r="G79" s="232">
        <f>ROUND(E79*F79,2)</f>
        <v>0</v>
      </c>
      <c r="H79" s="231" t="s">
        <v>179</v>
      </c>
      <c r="I79" s="259" t="s">
        <v>93</v>
      </c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 t="s">
        <v>94</v>
      </c>
      <c r="AF79" s="199"/>
      <c r="AG79" s="199"/>
      <c r="AH79" s="199"/>
      <c r="AI79" s="199"/>
      <c r="AJ79" s="199"/>
      <c r="AK79" s="199"/>
      <c r="AL79" s="199"/>
      <c r="AM79" s="199">
        <v>21</v>
      </c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ht="20.399999999999999" outlineLevel="1">
      <c r="A80" s="257">
        <v>22</v>
      </c>
      <c r="B80" s="213" t="s">
        <v>186</v>
      </c>
      <c r="C80" s="247" t="s">
        <v>187</v>
      </c>
      <c r="D80" s="218" t="s">
        <v>185</v>
      </c>
      <c r="E80" s="223">
        <v>1</v>
      </c>
      <c r="F80" s="234"/>
      <c r="G80" s="232">
        <f>ROUND(E80*F80,2)</f>
        <v>0</v>
      </c>
      <c r="H80" s="231" t="s">
        <v>168</v>
      </c>
      <c r="I80" s="259" t="s">
        <v>93</v>
      </c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 t="s">
        <v>94</v>
      </c>
      <c r="AF80" s="199"/>
      <c r="AG80" s="199"/>
      <c r="AH80" s="199"/>
      <c r="AI80" s="199"/>
      <c r="AJ80" s="199"/>
      <c r="AK80" s="199"/>
      <c r="AL80" s="199"/>
      <c r="AM80" s="199">
        <v>21</v>
      </c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>
      <c r="A81" s="252" t="s">
        <v>83</v>
      </c>
      <c r="B81" s="212" t="s">
        <v>58</v>
      </c>
      <c r="C81" s="244" t="s">
        <v>59</v>
      </c>
      <c r="D81" s="216"/>
      <c r="E81" s="221"/>
      <c r="F81" s="235">
        <f>SUM(G82:G85)</f>
        <v>0</v>
      </c>
      <c r="G81" s="236"/>
      <c r="H81" s="228"/>
      <c r="I81" s="258"/>
      <c r="AE81" t="s">
        <v>84</v>
      </c>
    </row>
    <row r="82" spans="1:60" outlineLevel="1">
      <c r="A82" s="253"/>
      <c r="B82" s="209" t="s">
        <v>188</v>
      </c>
      <c r="C82" s="245"/>
      <c r="D82" s="217"/>
      <c r="E82" s="222"/>
      <c r="F82" s="229"/>
      <c r="G82" s="230"/>
      <c r="H82" s="231"/>
      <c r="I82" s="259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>
        <v>0</v>
      </c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1">
      <c r="A83" s="253"/>
      <c r="B83" s="210" t="s">
        <v>189</v>
      </c>
      <c r="C83" s="246"/>
      <c r="D83" s="254"/>
      <c r="E83" s="255"/>
      <c r="F83" s="256"/>
      <c r="G83" s="233"/>
      <c r="H83" s="231"/>
      <c r="I83" s="259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 t="s">
        <v>87</v>
      </c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199"/>
      <c r="BE83" s="199"/>
      <c r="BF83" s="199"/>
      <c r="BG83" s="199"/>
      <c r="BH83" s="199"/>
    </row>
    <row r="84" spans="1:60" outlineLevel="1">
      <c r="A84" s="257">
        <v>23</v>
      </c>
      <c r="B84" s="213" t="s">
        <v>190</v>
      </c>
      <c r="C84" s="247" t="s">
        <v>191</v>
      </c>
      <c r="D84" s="218" t="s">
        <v>106</v>
      </c>
      <c r="E84" s="223">
        <v>26</v>
      </c>
      <c r="F84" s="234"/>
      <c r="G84" s="232">
        <f>ROUND(E84*F84,2)</f>
        <v>0</v>
      </c>
      <c r="H84" s="231" t="s">
        <v>192</v>
      </c>
      <c r="I84" s="259" t="s">
        <v>93</v>
      </c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 t="s">
        <v>94</v>
      </c>
      <c r="AF84" s="199"/>
      <c r="AG84" s="199"/>
      <c r="AH84" s="199"/>
      <c r="AI84" s="199"/>
      <c r="AJ84" s="199"/>
      <c r="AK84" s="199"/>
      <c r="AL84" s="199"/>
      <c r="AM84" s="199">
        <v>21</v>
      </c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>
      <c r="A85" s="253"/>
      <c r="B85" s="214"/>
      <c r="C85" s="248" t="s">
        <v>193</v>
      </c>
      <c r="D85" s="219"/>
      <c r="E85" s="224">
        <v>26</v>
      </c>
      <c r="F85" s="232"/>
      <c r="G85" s="232"/>
      <c r="H85" s="231"/>
      <c r="I85" s="259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>
      <c r="A86" s="252" t="s">
        <v>83</v>
      </c>
      <c r="B86" s="212" t="s">
        <v>60</v>
      </c>
      <c r="C86" s="244" t="s">
        <v>61</v>
      </c>
      <c r="D86" s="216"/>
      <c r="E86" s="221"/>
      <c r="F86" s="235">
        <f>SUM(G87:G89)</f>
        <v>0</v>
      </c>
      <c r="G86" s="236"/>
      <c r="H86" s="228"/>
      <c r="I86" s="258"/>
      <c r="AE86" t="s">
        <v>84</v>
      </c>
    </row>
    <row r="87" spans="1:60" outlineLevel="1">
      <c r="A87" s="257">
        <v>24</v>
      </c>
      <c r="B87" s="213" t="s">
        <v>194</v>
      </c>
      <c r="C87" s="247" t="s">
        <v>195</v>
      </c>
      <c r="D87" s="218" t="s">
        <v>185</v>
      </c>
      <c r="E87" s="223">
        <v>2</v>
      </c>
      <c r="F87" s="234"/>
      <c r="G87" s="232">
        <f>ROUND(E87*F87,2)</f>
        <v>0</v>
      </c>
      <c r="H87" s="231"/>
      <c r="I87" s="259" t="s">
        <v>161</v>
      </c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 t="s">
        <v>162</v>
      </c>
      <c r="AF87" s="199" t="s">
        <v>163</v>
      </c>
      <c r="AG87" s="199"/>
      <c r="AH87" s="199"/>
      <c r="AI87" s="199"/>
      <c r="AJ87" s="199"/>
      <c r="AK87" s="199"/>
      <c r="AL87" s="199"/>
      <c r="AM87" s="199">
        <v>21</v>
      </c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outlineLevel="1">
      <c r="A88" s="257">
        <v>25</v>
      </c>
      <c r="B88" s="213" t="s">
        <v>194</v>
      </c>
      <c r="C88" s="247" t="s">
        <v>196</v>
      </c>
      <c r="D88" s="218" t="s">
        <v>197</v>
      </c>
      <c r="E88" s="223">
        <v>1</v>
      </c>
      <c r="F88" s="234"/>
      <c r="G88" s="232">
        <f>ROUND(E88*F88,2)</f>
        <v>0</v>
      </c>
      <c r="H88" s="231"/>
      <c r="I88" s="259" t="s">
        <v>161</v>
      </c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 t="s">
        <v>162</v>
      </c>
      <c r="AF88" s="199" t="s">
        <v>198</v>
      </c>
      <c r="AG88" s="199"/>
      <c r="AH88" s="199"/>
      <c r="AI88" s="199"/>
      <c r="AJ88" s="199"/>
      <c r="AK88" s="199"/>
      <c r="AL88" s="199"/>
      <c r="AM88" s="199">
        <v>21</v>
      </c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199"/>
      <c r="BB88" s="199"/>
      <c r="BC88" s="199"/>
      <c r="BD88" s="199"/>
      <c r="BE88" s="199"/>
      <c r="BF88" s="199"/>
      <c r="BG88" s="199"/>
      <c r="BH88" s="199"/>
    </row>
    <row r="89" spans="1:60" outlineLevel="1">
      <c r="A89" s="257">
        <v>26</v>
      </c>
      <c r="B89" s="213" t="s">
        <v>194</v>
      </c>
      <c r="C89" s="247" t="s">
        <v>199</v>
      </c>
      <c r="D89" s="218" t="s">
        <v>197</v>
      </c>
      <c r="E89" s="223">
        <v>1</v>
      </c>
      <c r="F89" s="234"/>
      <c r="G89" s="232">
        <f>ROUND(E89*F89,2)</f>
        <v>0</v>
      </c>
      <c r="H89" s="231"/>
      <c r="I89" s="259" t="s">
        <v>161</v>
      </c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 t="s">
        <v>162</v>
      </c>
      <c r="AF89" s="199" t="s">
        <v>198</v>
      </c>
      <c r="AG89" s="199"/>
      <c r="AH89" s="199"/>
      <c r="AI89" s="199"/>
      <c r="AJ89" s="199"/>
      <c r="AK89" s="199"/>
      <c r="AL89" s="199"/>
      <c r="AM89" s="199">
        <v>21</v>
      </c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>
      <c r="A90" s="252" t="s">
        <v>83</v>
      </c>
      <c r="B90" s="212" t="s">
        <v>62</v>
      </c>
      <c r="C90" s="244" t="s">
        <v>63</v>
      </c>
      <c r="D90" s="216"/>
      <c r="E90" s="221"/>
      <c r="F90" s="235">
        <f>SUM(G91:G95)</f>
        <v>0</v>
      </c>
      <c r="G90" s="236"/>
      <c r="H90" s="228"/>
      <c r="I90" s="258"/>
      <c r="AE90" t="s">
        <v>84</v>
      </c>
    </row>
    <row r="91" spans="1:60" outlineLevel="1">
      <c r="A91" s="257">
        <v>27</v>
      </c>
      <c r="B91" s="213" t="s">
        <v>194</v>
      </c>
      <c r="C91" s="247" t="s">
        <v>200</v>
      </c>
      <c r="D91" s="218" t="s">
        <v>185</v>
      </c>
      <c r="E91" s="223">
        <v>1</v>
      </c>
      <c r="F91" s="234"/>
      <c r="G91" s="232">
        <f>ROUND(E91*F91,2)</f>
        <v>0</v>
      </c>
      <c r="H91" s="231"/>
      <c r="I91" s="259" t="s">
        <v>161</v>
      </c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 t="s">
        <v>162</v>
      </c>
      <c r="AF91" s="199" t="s">
        <v>198</v>
      </c>
      <c r="AG91" s="199"/>
      <c r="AH91" s="199"/>
      <c r="AI91" s="199"/>
      <c r="AJ91" s="199"/>
      <c r="AK91" s="199"/>
      <c r="AL91" s="199"/>
      <c r="AM91" s="199">
        <v>21</v>
      </c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>
      <c r="A92" s="257">
        <v>28</v>
      </c>
      <c r="B92" s="213" t="s">
        <v>194</v>
      </c>
      <c r="C92" s="247" t="s">
        <v>201</v>
      </c>
      <c r="D92" s="218" t="s">
        <v>185</v>
      </c>
      <c r="E92" s="223">
        <v>1</v>
      </c>
      <c r="F92" s="234"/>
      <c r="G92" s="232">
        <f>ROUND(E92*F92,2)</f>
        <v>0</v>
      </c>
      <c r="H92" s="231"/>
      <c r="I92" s="259" t="s">
        <v>161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 t="s">
        <v>162</v>
      </c>
      <c r="AF92" s="199" t="s">
        <v>198</v>
      </c>
      <c r="AG92" s="199"/>
      <c r="AH92" s="199"/>
      <c r="AI92" s="199"/>
      <c r="AJ92" s="199"/>
      <c r="AK92" s="199"/>
      <c r="AL92" s="199"/>
      <c r="AM92" s="199">
        <v>21</v>
      </c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>
      <c r="A93" s="257">
        <v>29</v>
      </c>
      <c r="B93" s="213" t="s">
        <v>194</v>
      </c>
      <c r="C93" s="247" t="s">
        <v>202</v>
      </c>
      <c r="D93" s="218" t="s">
        <v>185</v>
      </c>
      <c r="E93" s="223">
        <v>1</v>
      </c>
      <c r="F93" s="234"/>
      <c r="G93" s="232">
        <f>ROUND(E93*F93,2)</f>
        <v>0</v>
      </c>
      <c r="H93" s="231"/>
      <c r="I93" s="259" t="s">
        <v>161</v>
      </c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 t="s">
        <v>162</v>
      </c>
      <c r="AF93" s="199" t="s">
        <v>203</v>
      </c>
      <c r="AG93" s="199"/>
      <c r="AH93" s="199"/>
      <c r="AI93" s="199"/>
      <c r="AJ93" s="199"/>
      <c r="AK93" s="199"/>
      <c r="AL93" s="199"/>
      <c r="AM93" s="199">
        <v>21</v>
      </c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>
      <c r="A94" s="257">
        <v>30</v>
      </c>
      <c r="B94" s="213" t="s">
        <v>194</v>
      </c>
      <c r="C94" s="247" t="s">
        <v>204</v>
      </c>
      <c r="D94" s="218" t="s">
        <v>185</v>
      </c>
      <c r="E94" s="223">
        <v>1</v>
      </c>
      <c r="F94" s="234"/>
      <c r="G94" s="232">
        <f>ROUND(E94*F94,2)</f>
        <v>0</v>
      </c>
      <c r="H94" s="231"/>
      <c r="I94" s="259" t="s">
        <v>161</v>
      </c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 t="s">
        <v>162</v>
      </c>
      <c r="AF94" s="199" t="s">
        <v>205</v>
      </c>
      <c r="AG94" s="199"/>
      <c r="AH94" s="199"/>
      <c r="AI94" s="199"/>
      <c r="AJ94" s="199"/>
      <c r="AK94" s="199"/>
      <c r="AL94" s="199"/>
      <c r="AM94" s="199">
        <v>21</v>
      </c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>
      <c r="A95" s="257">
        <v>31</v>
      </c>
      <c r="B95" s="213" t="s">
        <v>194</v>
      </c>
      <c r="C95" s="247" t="s">
        <v>206</v>
      </c>
      <c r="D95" s="218" t="s">
        <v>185</v>
      </c>
      <c r="E95" s="223">
        <v>1</v>
      </c>
      <c r="F95" s="234"/>
      <c r="G95" s="232">
        <f>ROUND(E95*F95,2)</f>
        <v>0</v>
      </c>
      <c r="H95" s="231"/>
      <c r="I95" s="259" t="s">
        <v>161</v>
      </c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 t="s">
        <v>162</v>
      </c>
      <c r="AF95" s="199" t="s">
        <v>205</v>
      </c>
      <c r="AG95" s="199"/>
      <c r="AH95" s="199"/>
      <c r="AI95" s="199"/>
      <c r="AJ95" s="199"/>
      <c r="AK95" s="199"/>
      <c r="AL95" s="199"/>
      <c r="AM95" s="199">
        <v>21</v>
      </c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>
      <c r="A96" s="252" t="s">
        <v>83</v>
      </c>
      <c r="B96" s="212" t="s">
        <v>64</v>
      </c>
      <c r="C96" s="244" t="s">
        <v>65</v>
      </c>
      <c r="D96" s="216"/>
      <c r="E96" s="221"/>
      <c r="F96" s="235">
        <f>SUM(G97:G98)</f>
        <v>0</v>
      </c>
      <c r="G96" s="236"/>
      <c r="H96" s="228"/>
      <c r="I96" s="258"/>
      <c r="AE96" t="s">
        <v>84</v>
      </c>
    </row>
    <row r="97" spans="1:60" outlineLevel="1">
      <c r="A97" s="253"/>
      <c r="B97" s="209" t="s">
        <v>207</v>
      </c>
      <c r="C97" s="245"/>
      <c r="D97" s="217"/>
      <c r="E97" s="222"/>
      <c r="F97" s="229"/>
      <c r="G97" s="230"/>
      <c r="H97" s="231"/>
      <c r="I97" s="25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>
        <v>0</v>
      </c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1">
      <c r="A98" s="257">
        <v>32</v>
      </c>
      <c r="B98" s="213" t="s">
        <v>208</v>
      </c>
      <c r="C98" s="247" t="s">
        <v>209</v>
      </c>
      <c r="D98" s="218" t="s">
        <v>91</v>
      </c>
      <c r="E98" s="223">
        <v>50</v>
      </c>
      <c r="F98" s="234"/>
      <c r="G98" s="232">
        <f>ROUND(E98*F98,2)</f>
        <v>0</v>
      </c>
      <c r="H98" s="231" t="s">
        <v>210</v>
      </c>
      <c r="I98" s="259" t="s">
        <v>93</v>
      </c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 t="s">
        <v>94</v>
      </c>
      <c r="AF98" s="199"/>
      <c r="AG98" s="199"/>
      <c r="AH98" s="199"/>
      <c r="AI98" s="199"/>
      <c r="AJ98" s="199"/>
      <c r="AK98" s="199"/>
      <c r="AL98" s="199"/>
      <c r="AM98" s="199">
        <v>21</v>
      </c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>
      <c r="A99" s="252" t="s">
        <v>83</v>
      </c>
      <c r="B99" s="212" t="s">
        <v>66</v>
      </c>
      <c r="C99" s="244" t="s">
        <v>67</v>
      </c>
      <c r="D99" s="216"/>
      <c r="E99" s="221"/>
      <c r="F99" s="235">
        <f>SUM(G100:G116)</f>
        <v>0</v>
      </c>
      <c r="G99" s="236"/>
      <c r="H99" s="228"/>
      <c r="I99" s="258"/>
      <c r="AE99" t="s">
        <v>84</v>
      </c>
    </row>
    <row r="100" spans="1:60" outlineLevel="1">
      <c r="A100" s="253"/>
      <c r="B100" s="209" t="s">
        <v>211</v>
      </c>
      <c r="C100" s="245"/>
      <c r="D100" s="217"/>
      <c r="E100" s="222"/>
      <c r="F100" s="229"/>
      <c r="G100" s="230"/>
      <c r="H100" s="231"/>
      <c r="I100" s="259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>
        <v>0</v>
      </c>
      <c r="AD100" s="199"/>
      <c r="AE100" s="199"/>
      <c r="AF100" s="199"/>
      <c r="AG100" s="199"/>
      <c r="AH100" s="199"/>
      <c r="AI100" s="199"/>
      <c r="AJ100" s="199"/>
      <c r="AK100" s="199"/>
      <c r="AL100" s="199"/>
      <c r="AM100" s="199"/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ht="20.399999999999999" outlineLevel="1">
      <c r="A101" s="257">
        <v>33</v>
      </c>
      <c r="B101" s="213" t="s">
        <v>212</v>
      </c>
      <c r="C101" s="247" t="s">
        <v>213</v>
      </c>
      <c r="D101" s="218" t="s">
        <v>106</v>
      </c>
      <c r="E101" s="223">
        <v>10</v>
      </c>
      <c r="F101" s="234"/>
      <c r="G101" s="232">
        <f>ROUND(E101*F101,2)</f>
        <v>0</v>
      </c>
      <c r="H101" s="231" t="s">
        <v>192</v>
      </c>
      <c r="I101" s="259" t="s">
        <v>93</v>
      </c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 t="s">
        <v>94</v>
      </c>
      <c r="AF101" s="199"/>
      <c r="AG101" s="199"/>
      <c r="AH101" s="199"/>
      <c r="AI101" s="199"/>
      <c r="AJ101" s="199"/>
      <c r="AK101" s="199"/>
      <c r="AL101" s="199"/>
      <c r="AM101" s="199">
        <v>21</v>
      </c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1">
      <c r="A102" s="253"/>
      <c r="B102" s="214"/>
      <c r="C102" s="248" t="s">
        <v>214</v>
      </c>
      <c r="D102" s="219"/>
      <c r="E102" s="224">
        <v>5.5</v>
      </c>
      <c r="F102" s="232"/>
      <c r="G102" s="232"/>
      <c r="H102" s="231"/>
      <c r="I102" s="259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>
      <c r="A103" s="253"/>
      <c r="B103" s="214"/>
      <c r="C103" s="248" t="s">
        <v>215</v>
      </c>
      <c r="D103" s="219"/>
      <c r="E103" s="224">
        <v>4.5</v>
      </c>
      <c r="F103" s="232"/>
      <c r="G103" s="232"/>
      <c r="H103" s="231"/>
      <c r="I103" s="259"/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  <c r="AF103" s="199"/>
      <c r="AG103" s="199"/>
      <c r="AH103" s="199"/>
      <c r="AI103" s="199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>
      <c r="A104" s="253"/>
      <c r="B104" s="210" t="s">
        <v>216</v>
      </c>
      <c r="C104" s="246"/>
      <c r="D104" s="254"/>
      <c r="E104" s="255"/>
      <c r="F104" s="256"/>
      <c r="G104" s="233"/>
      <c r="H104" s="231"/>
      <c r="I104" s="259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>
        <v>0</v>
      </c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>
      <c r="A105" s="257">
        <v>34</v>
      </c>
      <c r="B105" s="213" t="s">
        <v>217</v>
      </c>
      <c r="C105" s="247" t="s">
        <v>218</v>
      </c>
      <c r="D105" s="218" t="s">
        <v>197</v>
      </c>
      <c r="E105" s="223">
        <v>1</v>
      </c>
      <c r="F105" s="234"/>
      <c r="G105" s="232">
        <f>ROUND(E105*F105,2)</f>
        <v>0</v>
      </c>
      <c r="H105" s="231" t="s">
        <v>192</v>
      </c>
      <c r="I105" s="259" t="s">
        <v>93</v>
      </c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 t="s">
        <v>94</v>
      </c>
      <c r="AF105" s="199"/>
      <c r="AG105" s="199"/>
      <c r="AH105" s="199"/>
      <c r="AI105" s="199"/>
      <c r="AJ105" s="199"/>
      <c r="AK105" s="199"/>
      <c r="AL105" s="199"/>
      <c r="AM105" s="199">
        <v>21</v>
      </c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>
      <c r="A106" s="253"/>
      <c r="B106" s="210" t="s">
        <v>219</v>
      </c>
      <c r="C106" s="246"/>
      <c r="D106" s="254"/>
      <c r="E106" s="255"/>
      <c r="F106" s="256"/>
      <c r="G106" s="233"/>
      <c r="H106" s="231"/>
      <c r="I106" s="259"/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>
        <v>0</v>
      </c>
      <c r="AD106" s="199"/>
      <c r="AE106" s="199"/>
      <c r="AF106" s="199"/>
      <c r="AG106" s="199"/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>
      <c r="A107" s="257">
        <v>35</v>
      </c>
      <c r="B107" s="213" t="s">
        <v>220</v>
      </c>
      <c r="C107" s="247" t="s">
        <v>221</v>
      </c>
      <c r="D107" s="218" t="s">
        <v>106</v>
      </c>
      <c r="E107" s="223">
        <v>14.5</v>
      </c>
      <c r="F107" s="234"/>
      <c r="G107" s="232">
        <f>ROUND(E107*F107,2)</f>
        <v>0</v>
      </c>
      <c r="H107" s="231" t="s">
        <v>192</v>
      </c>
      <c r="I107" s="259" t="s">
        <v>93</v>
      </c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 t="s">
        <v>94</v>
      </c>
      <c r="AF107" s="199"/>
      <c r="AG107" s="199"/>
      <c r="AH107" s="199"/>
      <c r="AI107" s="199"/>
      <c r="AJ107" s="199"/>
      <c r="AK107" s="199"/>
      <c r="AL107" s="199"/>
      <c r="AM107" s="199">
        <v>21</v>
      </c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 outlineLevel="1">
      <c r="A108" s="253"/>
      <c r="B108" s="214"/>
      <c r="C108" s="248" t="s">
        <v>222</v>
      </c>
      <c r="D108" s="219"/>
      <c r="E108" s="224">
        <v>14.5</v>
      </c>
      <c r="F108" s="232"/>
      <c r="G108" s="232"/>
      <c r="H108" s="231"/>
      <c r="I108" s="259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199"/>
      <c r="BB108" s="199"/>
      <c r="BC108" s="199"/>
      <c r="BD108" s="199"/>
      <c r="BE108" s="199"/>
      <c r="BF108" s="199"/>
      <c r="BG108" s="199"/>
      <c r="BH108" s="199"/>
    </row>
    <row r="109" spans="1:60" outlineLevel="1">
      <c r="A109" s="253"/>
      <c r="B109" s="210" t="s">
        <v>223</v>
      </c>
      <c r="C109" s="246"/>
      <c r="D109" s="254"/>
      <c r="E109" s="255"/>
      <c r="F109" s="256"/>
      <c r="G109" s="233"/>
      <c r="H109" s="231"/>
      <c r="I109" s="259"/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>
        <v>0</v>
      </c>
      <c r="AD109" s="199"/>
      <c r="AE109" s="199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>
      <c r="A110" s="257">
        <v>36</v>
      </c>
      <c r="B110" s="213" t="s">
        <v>224</v>
      </c>
      <c r="C110" s="247" t="s">
        <v>225</v>
      </c>
      <c r="D110" s="218" t="s">
        <v>106</v>
      </c>
      <c r="E110" s="223">
        <v>26</v>
      </c>
      <c r="F110" s="234"/>
      <c r="G110" s="232">
        <f>ROUND(E110*F110,2)</f>
        <v>0</v>
      </c>
      <c r="H110" s="231" t="s">
        <v>192</v>
      </c>
      <c r="I110" s="259" t="s">
        <v>93</v>
      </c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 t="s">
        <v>94</v>
      </c>
      <c r="AF110" s="199"/>
      <c r="AG110" s="199"/>
      <c r="AH110" s="199"/>
      <c r="AI110" s="199"/>
      <c r="AJ110" s="199"/>
      <c r="AK110" s="199"/>
      <c r="AL110" s="199"/>
      <c r="AM110" s="199">
        <v>21</v>
      </c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>
      <c r="A111" s="253"/>
      <c r="B111" s="210" t="s">
        <v>226</v>
      </c>
      <c r="C111" s="246"/>
      <c r="D111" s="254"/>
      <c r="E111" s="255"/>
      <c r="F111" s="256"/>
      <c r="G111" s="233"/>
      <c r="H111" s="231"/>
      <c r="I111" s="259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>
        <v>0</v>
      </c>
      <c r="AD111" s="199"/>
      <c r="AE111" s="199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outlineLevel="1">
      <c r="A112" s="257">
        <v>37</v>
      </c>
      <c r="B112" s="213" t="s">
        <v>227</v>
      </c>
      <c r="C112" s="247" t="s">
        <v>228</v>
      </c>
      <c r="D112" s="218" t="s">
        <v>106</v>
      </c>
      <c r="E112" s="223">
        <v>10</v>
      </c>
      <c r="F112" s="234"/>
      <c r="G112" s="232">
        <f>ROUND(E112*F112,2)</f>
        <v>0</v>
      </c>
      <c r="H112" s="231" t="s">
        <v>192</v>
      </c>
      <c r="I112" s="259" t="s">
        <v>93</v>
      </c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 t="s">
        <v>94</v>
      </c>
      <c r="AF112" s="199"/>
      <c r="AG112" s="199"/>
      <c r="AH112" s="199"/>
      <c r="AI112" s="199"/>
      <c r="AJ112" s="199"/>
      <c r="AK112" s="199"/>
      <c r="AL112" s="199"/>
      <c r="AM112" s="199">
        <v>21</v>
      </c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199"/>
      <c r="BE112" s="199"/>
      <c r="BF112" s="199"/>
      <c r="BG112" s="199"/>
      <c r="BH112" s="199"/>
    </row>
    <row r="113" spans="1:60" outlineLevel="1">
      <c r="A113" s="257">
        <v>38</v>
      </c>
      <c r="B113" s="213" t="s">
        <v>229</v>
      </c>
      <c r="C113" s="247" t="s">
        <v>230</v>
      </c>
      <c r="D113" s="218" t="s">
        <v>106</v>
      </c>
      <c r="E113" s="223">
        <v>26</v>
      </c>
      <c r="F113" s="234"/>
      <c r="G113" s="232">
        <f>ROUND(E113*F113,2)</f>
        <v>0</v>
      </c>
      <c r="H113" s="231" t="s">
        <v>192</v>
      </c>
      <c r="I113" s="259" t="s">
        <v>93</v>
      </c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 t="s">
        <v>94</v>
      </c>
      <c r="AF113" s="199"/>
      <c r="AG113" s="199"/>
      <c r="AH113" s="199"/>
      <c r="AI113" s="199"/>
      <c r="AJ113" s="199"/>
      <c r="AK113" s="199"/>
      <c r="AL113" s="199"/>
      <c r="AM113" s="199">
        <v>21</v>
      </c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1">
      <c r="A114" s="253"/>
      <c r="B114" s="210" t="s">
        <v>231</v>
      </c>
      <c r="C114" s="246"/>
      <c r="D114" s="254"/>
      <c r="E114" s="255"/>
      <c r="F114" s="256"/>
      <c r="G114" s="233"/>
      <c r="H114" s="231"/>
      <c r="I114" s="259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>
        <v>0</v>
      </c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>
      <c r="A115" s="253"/>
      <c r="B115" s="210" t="s">
        <v>232</v>
      </c>
      <c r="C115" s="246"/>
      <c r="D115" s="254"/>
      <c r="E115" s="255"/>
      <c r="F115" s="256"/>
      <c r="G115" s="233"/>
      <c r="H115" s="231"/>
      <c r="I115" s="259"/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 t="s">
        <v>87</v>
      </c>
      <c r="AF115" s="199"/>
      <c r="AG115" s="199"/>
      <c r="AH115" s="199"/>
      <c r="AI115" s="199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ht="13.8" outlineLevel="1" thickBot="1">
      <c r="A116" s="269">
        <v>39</v>
      </c>
      <c r="B116" s="270" t="s">
        <v>233</v>
      </c>
      <c r="C116" s="271" t="s">
        <v>234</v>
      </c>
      <c r="D116" s="272" t="s">
        <v>160</v>
      </c>
      <c r="E116" s="273">
        <v>0.14371999999999999</v>
      </c>
      <c r="F116" s="274"/>
      <c r="G116" s="275">
        <f>ROUND(E116*F116,2)</f>
        <v>0</v>
      </c>
      <c r="H116" s="276" t="s">
        <v>192</v>
      </c>
      <c r="I116" s="277" t="s">
        <v>93</v>
      </c>
      <c r="J116" s="199"/>
      <c r="K116" s="199"/>
      <c r="L116" s="199"/>
      <c r="M116" s="199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 t="s">
        <v>94</v>
      </c>
      <c r="AF116" s="199"/>
      <c r="AG116" s="199"/>
      <c r="AH116" s="199"/>
      <c r="AI116" s="199"/>
      <c r="AJ116" s="199"/>
      <c r="AK116" s="199"/>
      <c r="AL116" s="199"/>
      <c r="AM116" s="199">
        <v>21</v>
      </c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99"/>
      <c r="BF116" s="199"/>
      <c r="BG116" s="199"/>
      <c r="BH116" s="199"/>
    </row>
    <row r="117" spans="1:60">
      <c r="A117" s="200"/>
      <c r="B117" s="215" t="s">
        <v>235</v>
      </c>
      <c r="C117" s="249" t="s">
        <v>235</v>
      </c>
      <c r="D117" s="220"/>
      <c r="E117" s="225"/>
      <c r="F117" s="237"/>
      <c r="G117" s="237"/>
      <c r="H117" s="238"/>
      <c r="I117" s="237"/>
    </row>
    <row r="118" spans="1:60" hidden="1">
      <c r="C118" s="250"/>
      <c r="D118" s="177"/>
    </row>
    <row r="119" spans="1:60" ht="13.8" hidden="1" thickBot="1">
      <c r="A119" s="239"/>
      <c r="B119" s="240" t="s">
        <v>236</v>
      </c>
      <c r="C119" s="251"/>
      <c r="D119" s="241"/>
      <c r="E119" s="242"/>
      <c r="F119" s="242"/>
      <c r="G119" s="243">
        <f>F8+F68+F71+F76+F81+F86+F90+F96+F99</f>
        <v>0</v>
      </c>
    </row>
    <row r="120" spans="1:60">
      <c r="D120" s="177"/>
    </row>
    <row r="121" spans="1:60">
      <c r="D121" s="177"/>
    </row>
    <row r="122" spans="1:60">
      <c r="D122" s="177"/>
    </row>
    <row r="123" spans="1:60">
      <c r="D123" s="177"/>
    </row>
    <row r="124" spans="1:60">
      <c r="D124" s="177"/>
    </row>
    <row r="125" spans="1:60">
      <c r="D125" s="177"/>
    </row>
    <row r="126" spans="1:60">
      <c r="D126" s="177"/>
    </row>
    <row r="127" spans="1:60">
      <c r="D127" s="177"/>
    </row>
    <row r="128" spans="1:60">
      <c r="D128" s="177"/>
    </row>
    <row r="129" spans="4:4">
      <c r="D129" s="177"/>
    </row>
    <row r="130" spans="4:4">
      <c r="D130" s="177"/>
    </row>
    <row r="131" spans="4:4">
      <c r="D131" s="177"/>
    </row>
    <row r="132" spans="4:4">
      <c r="D132" s="177"/>
    </row>
    <row r="133" spans="4:4">
      <c r="D133" s="177"/>
    </row>
    <row r="134" spans="4:4">
      <c r="D134" s="177"/>
    </row>
    <row r="135" spans="4:4">
      <c r="D135" s="177"/>
    </row>
    <row r="136" spans="4:4">
      <c r="D136" s="177"/>
    </row>
    <row r="137" spans="4:4">
      <c r="D137" s="177"/>
    </row>
    <row r="138" spans="4:4">
      <c r="D138" s="177"/>
    </row>
    <row r="139" spans="4:4">
      <c r="D139" s="177"/>
    </row>
    <row r="140" spans="4:4">
      <c r="D140" s="177"/>
    </row>
    <row r="141" spans="4:4">
      <c r="D141" s="177"/>
    </row>
    <row r="142" spans="4:4">
      <c r="D142" s="177"/>
    </row>
    <row r="143" spans="4:4">
      <c r="D143" s="177"/>
    </row>
    <row r="144" spans="4:4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C71F" sheet="1"/>
  <mergeCells count="57">
    <mergeCell ref="B111:G111"/>
    <mergeCell ref="B114:G114"/>
    <mergeCell ref="B115:G115"/>
    <mergeCell ref="B97:G97"/>
    <mergeCell ref="F99:G99"/>
    <mergeCell ref="B100:G100"/>
    <mergeCell ref="B104:G104"/>
    <mergeCell ref="B106:G106"/>
    <mergeCell ref="B109:G109"/>
    <mergeCell ref="F81:G81"/>
    <mergeCell ref="B82:G82"/>
    <mergeCell ref="B83:G83"/>
    <mergeCell ref="F86:G86"/>
    <mergeCell ref="F90:G90"/>
    <mergeCell ref="F96:G96"/>
    <mergeCell ref="F71:G71"/>
    <mergeCell ref="B72:G72"/>
    <mergeCell ref="B73:G73"/>
    <mergeCell ref="F76:G76"/>
    <mergeCell ref="B77:G77"/>
    <mergeCell ref="B78:G78"/>
    <mergeCell ref="B54:G54"/>
    <mergeCell ref="B55:G55"/>
    <mergeCell ref="B58:G58"/>
    <mergeCell ref="B59:G59"/>
    <mergeCell ref="B62:G62"/>
    <mergeCell ref="F68:G68"/>
    <mergeCell ref="B43:G43"/>
    <mergeCell ref="B46:G46"/>
    <mergeCell ref="B47:G47"/>
    <mergeCell ref="B49:G49"/>
    <mergeCell ref="B50:G50"/>
    <mergeCell ref="B52:G52"/>
    <mergeCell ref="B31:G31"/>
    <mergeCell ref="B34:G34"/>
    <mergeCell ref="B35:G35"/>
    <mergeCell ref="B38:G38"/>
    <mergeCell ref="B39:G39"/>
    <mergeCell ref="B42:G42"/>
    <mergeCell ref="B22:G22"/>
    <mergeCell ref="B23:G23"/>
    <mergeCell ref="B24:G24"/>
    <mergeCell ref="B26:G26"/>
    <mergeCell ref="B27:G27"/>
    <mergeCell ref="B30:G30"/>
    <mergeCell ref="B14:G14"/>
    <mergeCell ref="B15:G15"/>
    <mergeCell ref="B16:G16"/>
    <mergeCell ref="B18:G18"/>
    <mergeCell ref="B19:G19"/>
    <mergeCell ref="B20:G20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SO-04</vt:lpstr>
      <vt:lpstr>SO-04 SO-04.2b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SO-04'!Oblast_tisku</vt:lpstr>
      <vt:lpstr>'SO-04 SO-04.2b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2018-03-29T08:17:51Z</dcterms:modified>
</cp:coreProperties>
</file>